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3"/>
  </bookViews>
  <sheets>
    <sheet name="основной" sheetId="1" r:id="rId1"/>
    <sheet name="подводящий" sheetId="4" r:id="rId2"/>
    <sheet name="юниоры" sheetId="2" r:id="rId3"/>
    <sheet name="юноши" sheetId="3" r:id="rId4"/>
  </sheets>
  <definedNames>
    <definedName name="_xlnm._FilterDatabase" localSheetId="0" hidden="1">основной!$A$1:$I$36</definedName>
    <definedName name="_xlnm._FilterDatabase" localSheetId="1" hidden="1">подводящий!$A$1:$H$38</definedName>
    <definedName name="_xlnm._FilterDatabase" localSheetId="3" hidden="1">юноши!$A$2:$G$25</definedName>
    <definedName name="_xlnm.Print_Area" localSheetId="0">основной!$A$1:$Q$37</definedName>
    <definedName name="_xlnm.Print_Area" localSheetId="1">подводящий!$A$1:$K$39</definedName>
    <definedName name="_xlnm.Print_Area" localSheetId="2">юниоры!$A$1:$J$11</definedName>
    <definedName name="_xlnm.Print_Area" localSheetId="3">юноши!$A$1:$L$25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F10" i="3" l="1"/>
  <c r="F7" i="3"/>
  <c r="F5" i="3"/>
  <c r="F8" i="3"/>
  <c r="F6" i="3"/>
  <c r="F4" i="3"/>
  <c r="F19" i="3"/>
  <c r="F14" i="3"/>
  <c r="F12" i="3"/>
  <c r="F11" i="3"/>
  <c r="G31" i="4"/>
  <c r="G18" i="4"/>
  <c r="G19" i="4"/>
  <c r="G16" i="4"/>
  <c r="G14" i="4"/>
  <c r="G10" i="4"/>
  <c r="G6" i="4"/>
  <c r="G19" i="1" l="1"/>
  <c r="F9" i="3" l="1"/>
  <c r="G5" i="2"/>
  <c r="G4" i="2"/>
  <c r="G13" i="4"/>
  <c r="G12" i="4"/>
  <c r="G8" i="4"/>
  <c r="G9" i="4"/>
  <c r="G17" i="4"/>
  <c r="G7" i="4"/>
  <c r="G5" i="4"/>
  <c r="G11" i="4"/>
  <c r="G4" i="4"/>
  <c r="G28" i="4"/>
  <c r="G15" i="4"/>
  <c r="G15" i="1"/>
  <c r="G13" i="1"/>
  <c r="G21" i="1"/>
  <c r="G12" i="1"/>
  <c r="G10" i="1"/>
  <c r="G14" i="1"/>
  <c r="G11" i="1"/>
  <c r="G7" i="1"/>
  <c r="G9" i="1"/>
  <c r="G8" i="1"/>
  <c r="G5" i="1"/>
  <c r="G6" i="1"/>
  <c r="G4" i="1"/>
  <c r="G26" i="1"/>
  <c r="G30" i="4" l="1"/>
  <c r="G29" i="4"/>
  <c r="G20" i="4"/>
  <c r="G21" i="4"/>
  <c r="F13" i="3"/>
  <c r="F15" i="3"/>
  <c r="G27" i="4" l="1"/>
  <c r="G26" i="4"/>
  <c r="G25" i="4"/>
  <c r="G22" i="1"/>
  <c r="G22" i="4" l="1"/>
  <c r="G23" i="4"/>
  <c r="G24" i="4"/>
  <c r="G17" i="1"/>
  <c r="A19" i="4" l="1"/>
  <c r="A15" i="4"/>
  <c r="A28" i="4"/>
  <c r="A10" i="4"/>
  <c r="A30" i="4"/>
  <c r="A13" i="4"/>
  <c r="A21" i="4"/>
  <c r="A29" i="4"/>
  <c r="A18" i="4"/>
  <c r="A31" i="4"/>
  <c r="A23" i="4" l="1"/>
  <c r="A8" i="4"/>
  <c r="A24" i="4"/>
  <c r="A17" i="4"/>
  <c r="A27" i="4"/>
  <c r="A4" i="4"/>
  <c r="A25" i="4"/>
  <c r="A16" i="4"/>
  <c r="A9" i="4"/>
  <c r="A5" i="4"/>
  <c r="A26" i="4"/>
  <c r="A7" i="4"/>
  <c r="A20" i="4"/>
  <c r="A6" i="4"/>
  <c r="A12" i="4"/>
  <c r="A14" i="4"/>
  <c r="A22" i="4"/>
  <c r="A11" i="4"/>
  <c r="G24" i="1"/>
  <c r="G23" i="1"/>
  <c r="G20" i="1"/>
  <c r="G18" i="1"/>
  <c r="G16" i="1"/>
  <c r="G29" i="1" l="1"/>
  <c r="G27" i="1"/>
  <c r="G25" i="1"/>
  <c r="A4" i="2" l="1"/>
  <c r="A5" i="2"/>
  <c r="G28" i="1"/>
  <c r="A15" i="1" l="1"/>
  <c r="A28" i="1"/>
  <c r="A23" i="1"/>
  <c r="A29" i="1"/>
  <c r="A22" i="1"/>
  <c r="A27" i="1"/>
  <c r="A25" i="1"/>
  <c r="A19" i="1"/>
  <c r="A26" i="1"/>
  <c r="A24" i="1"/>
  <c r="A13" i="1"/>
  <c r="A5" i="1"/>
  <c r="A6" i="1"/>
  <c r="A7" i="1"/>
  <c r="A12" i="1"/>
  <c r="A21" i="1"/>
  <c r="A17" i="1"/>
  <c r="F16" i="3"/>
  <c r="F18" i="3" l="1"/>
  <c r="F17" i="3" l="1"/>
  <c r="A19" i="3" s="1"/>
  <c r="A14" i="3" l="1"/>
  <c r="A9" i="3"/>
  <c r="A12" i="3"/>
  <c r="A11" i="3"/>
  <c r="A4" i="3"/>
  <c r="A8" i="3"/>
  <c r="A15" i="3"/>
  <c r="A17" i="3"/>
  <c r="A16" i="3"/>
  <c r="A6" i="3"/>
  <c r="A21" i="3"/>
  <c r="A5" i="3"/>
  <c r="A10" i="3"/>
  <c r="A13" i="3"/>
  <c r="A20" i="3"/>
  <c r="A18" i="3"/>
  <c r="A7" i="3"/>
  <c r="A4" i="1"/>
  <c r="A8" i="1"/>
  <c r="A14" i="1"/>
  <c r="A9" i="1"/>
  <c r="A18" i="1"/>
  <c r="A20" i="1"/>
  <c r="A11" i="1"/>
  <c r="A10" i="1"/>
  <c r="A16" i="1"/>
</calcChain>
</file>

<file path=xl/sharedStrings.xml><?xml version="1.0" encoding="utf-8"?>
<sst xmlns="http://schemas.openxmlformats.org/spreadsheetml/2006/main" count="521" uniqueCount="154">
  <si>
    <t>место</t>
  </si>
  <si>
    <t>Всадник</t>
  </si>
  <si>
    <t>Фамилия, имя</t>
  </si>
  <si>
    <t>г.р.</t>
  </si>
  <si>
    <t>сп. раз-д</t>
  </si>
  <si>
    <t>Лошадь</t>
  </si>
  <si>
    <t>Кличка - г.р.</t>
  </si>
  <si>
    <t>БАЛЛЫ</t>
  </si>
  <si>
    <t>мсмк</t>
  </si>
  <si>
    <t>ГОТИКА-09</t>
  </si>
  <si>
    <t>ФЕЗИРЬ-12</t>
  </si>
  <si>
    <t>кмс</t>
  </si>
  <si>
    <t>мс</t>
  </si>
  <si>
    <t>ДЕКЕР-12</t>
  </si>
  <si>
    <t>ВОРОНЬКО Роман</t>
  </si>
  <si>
    <t>МАНУЛИК Елена</t>
  </si>
  <si>
    <t>ПЕРЕЗВОН-15</t>
  </si>
  <si>
    <t xml:space="preserve">мс </t>
  </si>
  <si>
    <t>ЭМИРА-16</t>
  </si>
  <si>
    <t>ЛУКАС-15</t>
  </si>
  <si>
    <t>ВАХМИСТР -16</t>
  </si>
  <si>
    <t>АХАТС-15</t>
  </si>
  <si>
    <t>ПРОГНОЗ-15</t>
  </si>
  <si>
    <t>АРГУМЕНТА-16</t>
  </si>
  <si>
    <t>АМЕРИКАН БОЙ-15</t>
  </si>
  <si>
    <t>ШКЛЯНКОВА Анастасия</t>
  </si>
  <si>
    <t>ЗЕЛЕНКО Александр</t>
  </si>
  <si>
    <t>ИВАНОВА Марина</t>
  </si>
  <si>
    <t>СУШИНСКАЯ Валерия</t>
  </si>
  <si>
    <t>ФОМИНОВ Александр</t>
  </si>
  <si>
    <t>КОМАРОВА Ольга</t>
  </si>
  <si>
    <t>ПУШКАРЕВА Ксения</t>
  </si>
  <si>
    <t>Принадлежность</t>
  </si>
  <si>
    <t>МогилевЦОР</t>
  </si>
  <si>
    <t>РЦОП КСиК</t>
  </si>
  <si>
    <t>ГомельЦОР</t>
  </si>
  <si>
    <t>БОНДАРЕНКО Елизавета</t>
  </si>
  <si>
    <t>БЕХЕРОВКА-17</t>
  </si>
  <si>
    <t>МинскЦОР</t>
  </si>
  <si>
    <t>БРИГИТТА-16</t>
  </si>
  <si>
    <t>ФОМИНОВ Роман</t>
  </si>
  <si>
    <t>ЖУР Анастасия</t>
  </si>
  <si>
    <t>ГИЛХОРД-07</t>
  </si>
  <si>
    <t>САНТОРИНИ-17</t>
  </si>
  <si>
    <t>ОСТВИНД-16</t>
  </si>
  <si>
    <t>СУДАРЬ-13</t>
  </si>
  <si>
    <t>ЗАЯЦ Зинаида</t>
  </si>
  <si>
    <t>ПОТУПЧИК Антон</t>
  </si>
  <si>
    <t>ВИЛЬФОР-17</t>
  </si>
  <si>
    <t>ГИПОТЕНУЗА-18</t>
  </si>
  <si>
    <t>БАЧАРЕНКО Мария</t>
  </si>
  <si>
    <t>ВитебскЦОР</t>
  </si>
  <si>
    <t>ТАХОМА-17</t>
  </si>
  <si>
    <t>ВОРОБЬЁВА Евгения</t>
  </si>
  <si>
    <t>БАЛАБАНОВИЧ Полина</t>
  </si>
  <si>
    <t>СИНБАД-18</t>
  </si>
  <si>
    <t>ПРОСПЕРО-18</t>
  </si>
  <si>
    <t>АСБЕСТ-18</t>
  </si>
  <si>
    <t>ДИОР-16</t>
  </si>
  <si>
    <t>ФЛИКЕР-12</t>
  </si>
  <si>
    <t>КАТУЛЬКИНА Антонина</t>
  </si>
  <si>
    <t>ЗЕВС-13</t>
  </si>
  <si>
    <t>ГЛУШАКОВА Александра</t>
  </si>
  <si>
    <t>БАЗИЛИКА-10</t>
  </si>
  <si>
    <t>САВИЦКАЯ Галина</t>
  </si>
  <si>
    <t>ТАРАСОВА Анна</t>
  </si>
  <si>
    <t>ЭВЕНЛИ-16</t>
  </si>
  <si>
    <t>ГОЛД БЕРРИ-17</t>
  </si>
  <si>
    <t>ТИБЕРИЙ-17</t>
  </si>
  <si>
    <t>КЛЮЧНИКОВА Полина</t>
  </si>
  <si>
    <t>ГРАНД ХОРС-17</t>
  </si>
  <si>
    <t>БЛИЦКРИГ-16</t>
  </si>
  <si>
    <t>ГРАНД ГОЛД-17</t>
  </si>
  <si>
    <t>снят</t>
  </si>
  <si>
    <t>не старт</t>
  </si>
  <si>
    <t>БОНДАРЕНКО Арсений</t>
  </si>
  <si>
    <t>CXN4*-S</t>
  </si>
  <si>
    <t>CXN3*-S</t>
  </si>
  <si>
    <t>CXN2*-S</t>
  </si>
  <si>
    <t>ШКАРУБО Максим</t>
  </si>
  <si>
    <t>СКАЙ БЕРРИ-18</t>
  </si>
  <si>
    <t>Чемпионат Республики Беларусь в пом. (Ратомка) 
18-22.02.25</t>
  </si>
  <si>
    <t>АНИСИН Илья</t>
  </si>
  <si>
    <t>ВИКИНГ-16</t>
  </si>
  <si>
    <t>КК "Кью Хиллс"</t>
  </si>
  <si>
    <t>СЕНАТОР-16</t>
  </si>
  <si>
    <t>ГРОЗА-12</t>
  </si>
  <si>
    <t>ЯРОШЕВИЧ Татьяна</t>
  </si>
  <si>
    <t>БАРБАРОССА-19</t>
  </si>
  <si>
    <t>ПРОМЕТЕЙ-18</t>
  </si>
  <si>
    <t>АКЦЕНТ-18</t>
  </si>
  <si>
    <t>ЧЕРЕПОК Алина</t>
  </si>
  <si>
    <t>КРАСОВСКАЯ Варвара</t>
  </si>
  <si>
    <t>ПАНГОЛИН-19</t>
  </si>
  <si>
    <t>ХАРИТА-18</t>
  </si>
  <si>
    <t>БУСОВА Кристина</t>
  </si>
  <si>
    <t>ФАРГО-19</t>
  </si>
  <si>
    <t>МИСТЕР МАНДЭЙ-17</t>
  </si>
  <si>
    <t>ЧРБ в пом. (Ратомка) 
18-22.02.25</t>
  </si>
  <si>
    <t>БИРИЛЛО Антон</t>
  </si>
  <si>
    <t>МАТАСЕВА Анна</t>
  </si>
  <si>
    <t>Горецкая ДЮСШ</t>
  </si>
  <si>
    <t>БАВТРУК Кира</t>
  </si>
  <si>
    <t>ТРОЯНОВА Ксения</t>
  </si>
  <si>
    <t>ДЕМЧУК Яна</t>
  </si>
  <si>
    <t>ЛАЗОВИК Степан</t>
  </si>
  <si>
    <t>не доп.</t>
  </si>
  <si>
    <t>-</t>
  </si>
  <si>
    <t>Кубок Доватора (Ратомка)
06-11.05.25</t>
  </si>
  <si>
    <t>CCN3*/4*</t>
  </si>
  <si>
    <t>CCN3*-S</t>
  </si>
  <si>
    <t>отказ</t>
  </si>
  <si>
    <t>ДИОНИС-10</t>
  </si>
  <si>
    <t>ЗАДУМКА-13</t>
  </si>
  <si>
    <t>ЗОДИАК-15</t>
  </si>
  <si>
    <t>КРБ Доватор (Ратомка)
06-11.05.25</t>
  </si>
  <si>
    <t>CCN2*-L</t>
  </si>
  <si>
    <t>СКАЙ-БЛЮ-17</t>
  </si>
  <si>
    <t>СКАЙ БРИГ-19</t>
  </si>
  <si>
    <t>СКАЙ ФЕЙ-19</t>
  </si>
  <si>
    <t>КРАЕВСКАЯ Эллина</t>
  </si>
  <si>
    <t>ТКАЧЕВА Анна</t>
  </si>
  <si>
    <t>МАНЬКО Екатерина</t>
  </si>
  <si>
    <t>CCN4*-S</t>
  </si>
  <si>
    <t>Соревнования в рамках Кубка России (КСК "Битца", Россия)
05-08.06.25</t>
  </si>
  <si>
    <t>искл.</t>
  </si>
  <si>
    <t>МС "Чемпионат СНГ" (Россия)
03-06.07.25</t>
  </si>
  <si>
    <t>МС "Евразийские игры" (Россия)
03-06.07.25</t>
  </si>
  <si>
    <t>МС "Первенство СНГ" (Россия)
03-06.07.25</t>
  </si>
  <si>
    <t>CCN2*-S</t>
  </si>
  <si>
    <t>ОРС (Гомель)
16-19.07.25</t>
  </si>
  <si>
    <t>ЩИПАКОВА Анна</t>
  </si>
  <si>
    <t>АКСАМИТ-18</t>
  </si>
  <si>
    <t>БИЛЛИ ДЖИН-17</t>
  </si>
  <si>
    <t>Чемпионат Республики Беларусь (Ратомка)
05-11.08.25</t>
  </si>
  <si>
    <t>ДУНЕЦ Ангелина</t>
  </si>
  <si>
    <t>ЧРБ (Ратомка)
05-11.08.25</t>
  </si>
  <si>
    <t>ПОЙТО Екатерина</t>
  </si>
  <si>
    <t>ЛАНЖЕРОН-16</t>
  </si>
  <si>
    <t>КУЗЬМИНА Анастасия</t>
  </si>
  <si>
    <t>КОЛОМБО-19</t>
  </si>
  <si>
    <t>ПРБ (Ратомка)
05-11.08.25</t>
  </si>
  <si>
    <t>АНХЕЛЬ-15</t>
  </si>
  <si>
    <t>ВС "Кубок Кремля"
14-17.08.25</t>
  </si>
  <si>
    <t>ОРС (Ратомка)
26-29.08.25</t>
  </si>
  <si>
    <t>МАРШАК Елисей</t>
  </si>
  <si>
    <t>СКАЙ-БЕРГ-18</t>
  </si>
  <si>
    <t>ПРБ (Ратомка)
26-29.08.25</t>
  </si>
  <si>
    <t>ЛЕВИЦКАЯ Милла</t>
  </si>
  <si>
    <t>ЛЫТИНА Александра</t>
  </si>
  <si>
    <t>ОСНОВНОЙ РЕЙТИНГ ПО ТРОЕБОРЬЮ 2025</t>
  </si>
  <si>
    <t>ПОДВОДЯЩИЙ РЕЙТИНГ ПО ТРОЕБОРЬЮ 2025</t>
  </si>
  <si>
    <t>РЕЙТИНГ ЮНИОРОВ ПО ТРОЕБОРЬЮ 2025</t>
  </si>
  <si>
    <t>РЕЙТИНГ ЮНОШЕЙ ПО ТРОЕБОРЬЮ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</si>
</sst>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5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F8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/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5" fillId="0" borderId="0" xfId="0" applyFont="1"/>
    <xf numFmtId="0" fontId="0" fillId="0" borderId="2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4" fillId="0" borderId="5" xfId="0" applyFont="1" applyFill="1" applyBorder="1"/>
    <xf numFmtId="0" fontId="14" fillId="0" borderId="10" xfId="0" applyFont="1" applyFill="1" applyBorder="1"/>
    <xf numFmtId="0" fontId="14" fillId="0" borderId="12" xfId="0" applyFont="1" applyFill="1" applyBorder="1"/>
    <xf numFmtId="0" fontId="14" fillId="0" borderId="15" xfId="0" applyFont="1" applyFill="1" applyBorder="1"/>
    <xf numFmtId="0" fontId="14" fillId="0" borderId="14" xfId="0" applyFont="1" applyFill="1" applyBorder="1"/>
    <xf numFmtId="0" fontId="14" fillId="0" borderId="16" xfId="0" applyFont="1" applyFill="1" applyBorder="1"/>
    <xf numFmtId="0" fontId="12" fillId="0" borderId="16" xfId="0" applyFont="1" applyFill="1" applyBorder="1"/>
    <xf numFmtId="0" fontId="14" fillId="3" borderId="16" xfId="0" applyFont="1" applyFill="1" applyBorder="1"/>
    <xf numFmtId="0" fontId="14" fillId="0" borderId="16" xfId="0" applyFont="1" applyBorder="1"/>
    <xf numFmtId="0" fontId="12" fillId="0" borderId="10" xfId="0" applyFont="1" applyFill="1" applyBorder="1"/>
    <xf numFmtId="0" fontId="12" fillId="0" borderId="20" xfId="0" applyFont="1" applyFill="1" applyBorder="1"/>
    <xf numFmtId="0" fontId="0" fillId="0" borderId="21" xfId="0" applyFill="1" applyBorder="1"/>
    <xf numFmtId="0" fontId="0" fillId="0" borderId="13" xfId="0" applyFill="1" applyBorder="1"/>
    <xf numFmtId="0" fontId="10" fillId="0" borderId="11" xfId="0" applyFont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0" fillId="0" borderId="26" xfId="0" applyFill="1" applyBorder="1" applyAlignment="1">
      <alignment wrapText="1"/>
    </xf>
    <xf numFmtId="0" fontId="14" fillId="0" borderId="5" xfId="0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5" xfId="0" applyFont="1" applyFill="1" applyBorder="1" applyAlignment="1">
      <alignment horizontal="right" vertical="center"/>
    </xf>
    <xf numFmtId="0" fontId="9" fillId="0" borderId="16" xfId="0" applyFont="1" applyFill="1" applyBorder="1"/>
    <xf numFmtId="0" fontId="9" fillId="0" borderId="11" xfId="0" applyFont="1" applyFill="1" applyBorder="1" applyAlignment="1">
      <alignment horizontal="right"/>
    </xf>
    <xf numFmtId="0" fontId="0" fillId="0" borderId="28" xfId="0" applyFill="1" applyBorder="1" applyAlignment="1">
      <alignment vertical="center" wrapText="1"/>
    </xf>
    <xf numFmtId="0" fontId="14" fillId="0" borderId="28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 wrapText="1"/>
    </xf>
    <xf numFmtId="0" fontId="14" fillId="0" borderId="11" xfId="0" applyFont="1" applyFill="1" applyBorder="1"/>
    <xf numFmtId="0" fontId="12" fillId="0" borderId="11" xfId="0" applyFont="1" applyFill="1" applyBorder="1"/>
    <xf numFmtId="0" fontId="15" fillId="0" borderId="34" xfId="0" applyFont="1" applyFill="1" applyBorder="1"/>
    <xf numFmtId="0" fontId="14" fillId="0" borderId="28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19" fillId="0" borderId="16" xfId="0" applyFont="1" applyFill="1" applyBorder="1" applyAlignment="1">
      <alignment horizontal="right"/>
    </xf>
    <xf numFmtId="0" fontId="14" fillId="0" borderId="24" xfId="0" applyFont="1" applyFill="1" applyBorder="1"/>
    <xf numFmtId="0" fontId="14" fillId="0" borderId="25" xfId="0" applyFont="1" applyFill="1" applyBorder="1"/>
    <xf numFmtId="0" fontId="14" fillId="0" borderId="25" xfId="0" applyFont="1" applyFill="1" applyBorder="1" applyAlignment="1">
      <alignment horizontal="right"/>
    </xf>
    <xf numFmtId="0" fontId="0" fillId="0" borderId="25" xfId="0" applyFill="1" applyBorder="1"/>
    <xf numFmtId="0" fontId="14" fillId="0" borderId="14" xfId="0" applyFont="1" applyFill="1" applyBorder="1" applyAlignment="1">
      <alignment horizontal="right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4" fillId="0" borderId="44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horizontal="right" vertical="center"/>
    </xf>
    <xf numFmtId="0" fontId="14" fillId="0" borderId="43" xfId="0" applyFont="1" applyFill="1" applyBorder="1"/>
    <xf numFmtId="0" fontId="14" fillId="0" borderId="41" xfId="0" applyFont="1" applyFill="1" applyBorder="1"/>
    <xf numFmtId="0" fontId="14" fillId="0" borderId="18" xfId="0" applyFont="1" applyFill="1" applyBorder="1"/>
    <xf numFmtId="0" fontId="10" fillId="0" borderId="18" xfId="0" applyFont="1" applyFill="1" applyBorder="1" applyAlignment="1">
      <alignment horizontal="center"/>
    </xf>
    <xf numFmtId="0" fontId="15" fillId="0" borderId="41" xfId="0" applyFont="1" applyFill="1" applyBorder="1" applyAlignment="1">
      <alignment vertical="center"/>
    </xf>
    <xf numFmtId="0" fontId="0" fillId="0" borderId="44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15" fillId="0" borderId="40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14" fillId="0" borderId="16" xfId="0" applyFont="1" applyFill="1" applyBorder="1" applyAlignment="1">
      <alignment horizontal="right" vertical="center"/>
    </xf>
    <xf numFmtId="0" fontId="20" fillId="0" borderId="29" xfId="0" applyFont="1" applyBorder="1" applyAlignment="1">
      <alignment horizontal="center" vertical="center" wrapText="1"/>
    </xf>
    <xf numFmtId="0" fontId="7" fillId="0" borderId="16" xfId="0" applyFont="1" applyFill="1" applyBorder="1"/>
    <xf numFmtId="0" fontId="6" fillId="0" borderId="16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/>
    </xf>
    <xf numFmtId="0" fontId="15" fillId="0" borderId="32" xfId="0" applyFont="1" applyFill="1" applyBorder="1" applyAlignment="1">
      <alignment vertical="center"/>
    </xf>
    <xf numFmtId="0" fontId="12" fillId="0" borderId="20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14" fillId="0" borderId="43" xfId="0" applyFont="1" applyFill="1" applyBorder="1" applyAlignment="1">
      <alignment horizontal="right" vertical="center"/>
    </xf>
    <xf numFmtId="0" fontId="14" fillId="0" borderId="38" xfId="0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right"/>
    </xf>
    <xf numFmtId="0" fontId="15" fillId="0" borderId="13" xfId="0" applyFont="1" applyFill="1" applyBorder="1"/>
    <xf numFmtId="0" fontId="0" fillId="0" borderId="9" xfId="0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/>
    </xf>
    <xf numFmtId="0" fontId="14" fillId="0" borderId="24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0" fillId="0" borderId="3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6" xfId="0" applyFill="1" applyBorder="1" applyAlignment="1">
      <alignment vertical="center"/>
    </xf>
    <xf numFmtId="0" fontId="6" fillId="0" borderId="1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15" fillId="0" borderId="21" xfId="0" applyFont="1" applyFill="1" applyBorder="1"/>
    <xf numFmtId="0" fontId="15" fillId="0" borderId="25" xfId="0" applyFont="1" applyFill="1" applyBorder="1"/>
    <xf numFmtId="0" fontId="11" fillId="0" borderId="20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23" fillId="0" borderId="16" xfId="0" applyFont="1" applyFill="1" applyBorder="1" applyAlignment="1">
      <alignment horizontal="right" vertical="center"/>
    </xf>
    <xf numFmtId="0" fontId="23" fillId="0" borderId="16" xfId="0" applyFont="1" applyFill="1" applyBorder="1"/>
    <xf numFmtId="0" fontId="23" fillId="0" borderId="16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6" xfId="0" applyFont="1" applyFill="1" applyBorder="1"/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textRotation="90"/>
    </xf>
    <xf numFmtId="0" fontId="13" fillId="0" borderId="20" xfId="0" applyFont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textRotation="90"/>
    </xf>
    <xf numFmtId="0" fontId="0" fillId="2" borderId="4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FF8F"/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zoomScaleNormal="100" zoomScaleSheetLayoutView="70" workbookViewId="0">
      <pane ySplit="3" topLeftCell="A4" activePane="bottomLeft" state="frozen"/>
      <selection pane="bottomLeft" activeCell="X6" sqref="X6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7" customWidth="1"/>
    <col min="4" max="4" width="8.21875" style="7" customWidth="1"/>
    <col min="5" max="5" width="19.6640625" bestFit="1" customWidth="1"/>
    <col min="6" max="6" width="18.5546875" style="27" customWidth="1"/>
    <col min="7" max="7" width="7.21875" style="7" customWidth="1"/>
    <col min="8" max="17" width="8.6640625" customWidth="1"/>
  </cols>
  <sheetData>
    <row r="1" spans="1:24" ht="15" thickBot="1" x14ac:dyDescent="0.35">
      <c r="A1" t="s">
        <v>150</v>
      </c>
    </row>
    <row r="2" spans="1:24" ht="48.45" customHeight="1" thickBot="1" x14ac:dyDescent="0.35">
      <c r="A2" s="165" t="s">
        <v>0</v>
      </c>
      <c r="B2" s="169" t="s">
        <v>1</v>
      </c>
      <c r="C2" s="170"/>
      <c r="D2" s="171"/>
      <c r="E2" s="5" t="s">
        <v>5</v>
      </c>
      <c r="F2" s="172" t="s">
        <v>32</v>
      </c>
      <c r="G2" s="167" t="s">
        <v>7</v>
      </c>
      <c r="H2" s="162" t="s">
        <v>81</v>
      </c>
      <c r="I2" s="164"/>
      <c r="J2" s="163" t="s">
        <v>108</v>
      </c>
      <c r="K2" s="164"/>
      <c r="L2" s="141" t="s">
        <v>124</v>
      </c>
      <c r="M2" s="38" t="s">
        <v>126</v>
      </c>
      <c r="N2" s="111" t="s">
        <v>127</v>
      </c>
      <c r="O2" s="163" t="s">
        <v>134</v>
      </c>
      <c r="P2" s="164"/>
      <c r="Q2" s="38" t="s">
        <v>143</v>
      </c>
    </row>
    <row r="3" spans="1:24" ht="15" thickBot="1" x14ac:dyDescent="0.35">
      <c r="A3" s="166"/>
      <c r="B3" s="1" t="s">
        <v>2</v>
      </c>
      <c r="C3" s="2" t="s">
        <v>3</v>
      </c>
      <c r="D3" s="3" t="s">
        <v>4</v>
      </c>
      <c r="E3" s="26" t="s">
        <v>6</v>
      </c>
      <c r="F3" s="173"/>
      <c r="G3" s="168"/>
      <c r="H3" s="56" t="s">
        <v>76</v>
      </c>
      <c r="I3" s="57" t="s">
        <v>77</v>
      </c>
      <c r="J3" s="108" t="s">
        <v>109</v>
      </c>
      <c r="K3" s="109" t="s">
        <v>110</v>
      </c>
      <c r="L3" s="110" t="s">
        <v>123</v>
      </c>
      <c r="M3" s="110" t="s">
        <v>123</v>
      </c>
      <c r="N3" s="110" t="s">
        <v>110</v>
      </c>
      <c r="O3" s="110" t="s">
        <v>123</v>
      </c>
      <c r="P3" s="110" t="s">
        <v>110</v>
      </c>
      <c r="Q3" s="110" t="s">
        <v>110</v>
      </c>
    </row>
    <row r="4" spans="1:24" ht="15" customHeight="1" x14ac:dyDescent="0.3">
      <c r="A4" s="19">
        <f t="shared" ref="A4:A27" si="0">RANK(G4,G$4:G$35,0)</f>
        <v>1</v>
      </c>
      <c r="B4" s="127" t="s">
        <v>25</v>
      </c>
      <c r="C4" s="117">
        <v>1999</v>
      </c>
      <c r="D4" s="118" t="s">
        <v>8</v>
      </c>
      <c r="E4" s="139" t="s">
        <v>13</v>
      </c>
      <c r="F4" s="140" t="s">
        <v>34</v>
      </c>
      <c r="G4" s="12">
        <f>H4+J4+L4+O4</f>
        <v>130</v>
      </c>
      <c r="H4" s="125">
        <v>17</v>
      </c>
      <c r="I4" s="59"/>
      <c r="J4" s="93">
        <v>16</v>
      </c>
      <c r="K4" s="41"/>
      <c r="L4" s="42">
        <v>36</v>
      </c>
      <c r="M4" s="42"/>
      <c r="N4" s="42"/>
      <c r="O4" s="93">
        <v>61</v>
      </c>
      <c r="P4" s="41"/>
      <c r="Q4" s="42"/>
    </row>
    <row r="5" spans="1:24" ht="15" customHeight="1" x14ac:dyDescent="0.3">
      <c r="A5" s="20">
        <f t="shared" si="0"/>
        <v>2</v>
      </c>
      <c r="B5" s="74" t="s">
        <v>29</v>
      </c>
      <c r="C5" s="82">
        <v>1984</v>
      </c>
      <c r="D5" s="83" t="s">
        <v>8</v>
      </c>
      <c r="E5" s="136" t="s">
        <v>22</v>
      </c>
      <c r="F5" s="119" t="s">
        <v>35</v>
      </c>
      <c r="G5" s="13">
        <f>J5+L5+O5</f>
        <v>129</v>
      </c>
      <c r="H5" s="62" t="s">
        <v>73</v>
      </c>
      <c r="I5" s="63"/>
      <c r="J5" s="92">
        <v>17</v>
      </c>
      <c r="K5" s="45"/>
      <c r="L5" s="46">
        <v>41</v>
      </c>
      <c r="M5" s="46"/>
      <c r="N5" s="46"/>
      <c r="O5" s="92">
        <v>71</v>
      </c>
      <c r="P5" s="45"/>
      <c r="Q5" s="46"/>
    </row>
    <row r="6" spans="1:24" ht="15" customHeight="1" x14ac:dyDescent="0.3">
      <c r="A6" s="20">
        <f t="shared" si="0"/>
        <v>3</v>
      </c>
      <c r="B6" s="74" t="s">
        <v>14</v>
      </c>
      <c r="C6" s="75">
        <v>1990</v>
      </c>
      <c r="D6" s="76" t="s">
        <v>8</v>
      </c>
      <c r="E6" s="81" t="s">
        <v>20</v>
      </c>
      <c r="F6" s="28" t="s">
        <v>34</v>
      </c>
      <c r="G6" s="13">
        <f>J6+L6+M6+O6</f>
        <v>123</v>
      </c>
      <c r="H6" s="62" t="s">
        <v>73</v>
      </c>
      <c r="I6" s="63"/>
      <c r="J6" s="92">
        <v>18</v>
      </c>
      <c r="K6" s="45"/>
      <c r="L6" s="46">
        <v>0</v>
      </c>
      <c r="M6" s="46">
        <v>41</v>
      </c>
      <c r="N6" s="46"/>
      <c r="O6" s="92">
        <v>64</v>
      </c>
      <c r="P6" s="45"/>
      <c r="Q6" s="46"/>
      <c r="T6" s="6"/>
      <c r="U6" s="6"/>
    </row>
    <row r="7" spans="1:24" ht="15" customHeight="1" x14ac:dyDescent="0.3">
      <c r="A7" s="20">
        <f t="shared" si="0"/>
        <v>4</v>
      </c>
      <c r="B7" s="74" t="s">
        <v>54</v>
      </c>
      <c r="C7" s="75">
        <v>2003</v>
      </c>
      <c r="D7" s="76" t="s">
        <v>12</v>
      </c>
      <c r="E7" s="81" t="s">
        <v>43</v>
      </c>
      <c r="F7" s="31" t="s">
        <v>34</v>
      </c>
      <c r="G7" s="13">
        <f>I7+K7+N7+O7</f>
        <v>114</v>
      </c>
      <c r="H7" s="62"/>
      <c r="I7" s="63">
        <v>7</v>
      </c>
      <c r="J7" s="92"/>
      <c r="K7" s="45">
        <v>19</v>
      </c>
      <c r="L7" s="46"/>
      <c r="M7" s="46"/>
      <c r="N7" s="46">
        <v>21</v>
      </c>
      <c r="O7" s="92">
        <v>67</v>
      </c>
      <c r="P7" s="45"/>
      <c r="Q7" s="46"/>
    </row>
    <row r="8" spans="1:24" ht="15" customHeight="1" x14ac:dyDescent="0.3">
      <c r="A8" s="20">
        <f t="shared" si="0"/>
        <v>5</v>
      </c>
      <c r="B8" s="74" t="s">
        <v>15</v>
      </c>
      <c r="C8" s="75">
        <v>1990</v>
      </c>
      <c r="D8" s="76" t="s">
        <v>8</v>
      </c>
      <c r="E8" s="77" t="s">
        <v>23</v>
      </c>
      <c r="F8" s="31" t="s">
        <v>34</v>
      </c>
      <c r="G8" s="13">
        <f>J8+H8+L8+O8</f>
        <v>109</v>
      </c>
      <c r="H8" s="62">
        <v>0</v>
      </c>
      <c r="I8" s="63"/>
      <c r="J8" s="92">
        <v>19</v>
      </c>
      <c r="K8" s="45"/>
      <c r="L8" s="46">
        <v>32</v>
      </c>
      <c r="M8" s="46"/>
      <c r="N8" s="46"/>
      <c r="O8" s="92">
        <v>58</v>
      </c>
      <c r="P8" s="45"/>
      <c r="Q8" s="46"/>
      <c r="V8" s="6"/>
    </row>
    <row r="9" spans="1:24" ht="15" customHeight="1" x14ac:dyDescent="0.3">
      <c r="A9" s="20">
        <f t="shared" si="0"/>
        <v>6</v>
      </c>
      <c r="B9" s="70" t="s">
        <v>62</v>
      </c>
      <c r="C9" s="75">
        <v>1982</v>
      </c>
      <c r="D9" s="76" t="s">
        <v>8</v>
      </c>
      <c r="E9" s="81" t="s">
        <v>63</v>
      </c>
      <c r="F9" s="28" t="s">
        <v>33</v>
      </c>
      <c r="G9" s="13">
        <f>H9+M9+O9</f>
        <v>102</v>
      </c>
      <c r="H9" s="62">
        <v>14</v>
      </c>
      <c r="I9" s="63"/>
      <c r="J9" s="93" t="s">
        <v>73</v>
      </c>
      <c r="K9" s="45"/>
      <c r="L9" s="46"/>
      <c r="M9" s="46">
        <v>36</v>
      </c>
      <c r="N9" s="46"/>
      <c r="O9" s="92">
        <v>52</v>
      </c>
      <c r="P9" s="45"/>
      <c r="Q9" s="46"/>
      <c r="S9" s="6"/>
    </row>
    <row r="10" spans="1:24" ht="15" customHeight="1" x14ac:dyDescent="0.3">
      <c r="A10" s="20">
        <f t="shared" si="0"/>
        <v>7</v>
      </c>
      <c r="B10" s="74" t="s">
        <v>60</v>
      </c>
      <c r="C10" s="75">
        <v>1989</v>
      </c>
      <c r="D10" s="76" t="s">
        <v>12</v>
      </c>
      <c r="E10" s="81" t="s">
        <v>61</v>
      </c>
      <c r="F10" s="28" t="s">
        <v>33</v>
      </c>
      <c r="G10" s="13">
        <f>H10+J10+O10</f>
        <v>79</v>
      </c>
      <c r="H10" s="62">
        <v>16</v>
      </c>
      <c r="I10" s="63"/>
      <c r="J10" s="92">
        <v>14</v>
      </c>
      <c r="K10" s="45"/>
      <c r="L10" s="116" t="s">
        <v>125</v>
      </c>
      <c r="M10" s="49"/>
      <c r="N10" s="49"/>
      <c r="O10" s="65">
        <v>49</v>
      </c>
      <c r="P10" s="45"/>
      <c r="Q10" s="49"/>
      <c r="W10" s="6"/>
      <c r="X10" s="6"/>
    </row>
    <row r="11" spans="1:24" ht="15" customHeight="1" x14ac:dyDescent="0.3">
      <c r="A11" s="20">
        <f t="shared" si="0"/>
        <v>8</v>
      </c>
      <c r="B11" s="74" t="s">
        <v>60</v>
      </c>
      <c r="C11" s="75">
        <v>1989</v>
      </c>
      <c r="D11" s="76" t="s">
        <v>12</v>
      </c>
      <c r="E11" s="81" t="s">
        <v>70</v>
      </c>
      <c r="F11" s="28" t="s">
        <v>33</v>
      </c>
      <c r="G11" s="13">
        <f>I11+K11+N11+P11</f>
        <v>78</v>
      </c>
      <c r="H11" s="62"/>
      <c r="I11" s="63">
        <v>6</v>
      </c>
      <c r="J11" s="92"/>
      <c r="K11" s="45">
        <v>15</v>
      </c>
      <c r="L11" s="46"/>
      <c r="M11" s="46"/>
      <c r="N11" s="46">
        <v>19</v>
      </c>
      <c r="O11" s="92"/>
      <c r="P11" s="45">
        <v>38</v>
      </c>
      <c r="Q11" s="46"/>
      <c r="S11" s="6"/>
    </row>
    <row r="12" spans="1:24" s="6" customFormat="1" ht="15" customHeight="1" x14ac:dyDescent="0.3">
      <c r="A12" s="20">
        <f t="shared" si="0"/>
        <v>9</v>
      </c>
      <c r="B12" s="74" t="s">
        <v>60</v>
      </c>
      <c r="C12" s="75">
        <v>1989</v>
      </c>
      <c r="D12" s="76" t="s">
        <v>12</v>
      </c>
      <c r="E12" s="81" t="s">
        <v>85</v>
      </c>
      <c r="F12" s="28" t="s">
        <v>33</v>
      </c>
      <c r="G12" s="13">
        <f>I12+K12+P12</f>
        <v>58</v>
      </c>
      <c r="H12" s="62"/>
      <c r="I12" s="63">
        <v>8</v>
      </c>
      <c r="J12" s="92"/>
      <c r="K12" s="45">
        <v>16</v>
      </c>
      <c r="L12" s="46"/>
      <c r="M12" s="46"/>
      <c r="N12" s="46"/>
      <c r="O12" s="92"/>
      <c r="P12" s="45">
        <v>34</v>
      </c>
      <c r="Q12" s="46"/>
      <c r="R12"/>
      <c r="S12"/>
      <c r="T12"/>
      <c r="U12"/>
      <c r="V12"/>
    </row>
    <row r="13" spans="1:24" s="6" customFormat="1" ht="15" customHeight="1" x14ac:dyDescent="0.3">
      <c r="A13" s="20">
        <f t="shared" si="0"/>
        <v>9</v>
      </c>
      <c r="B13" s="74" t="s">
        <v>36</v>
      </c>
      <c r="C13" s="75">
        <v>2003</v>
      </c>
      <c r="D13" s="76" t="s">
        <v>12</v>
      </c>
      <c r="E13" s="68" t="s">
        <v>37</v>
      </c>
      <c r="F13" s="29" t="s">
        <v>38</v>
      </c>
      <c r="G13" s="13">
        <f>K13+P13</f>
        <v>58</v>
      </c>
      <c r="H13" s="64"/>
      <c r="I13" s="63" t="s">
        <v>73</v>
      </c>
      <c r="J13" s="92"/>
      <c r="K13" s="45">
        <v>17</v>
      </c>
      <c r="L13" s="49"/>
      <c r="M13" s="46"/>
      <c r="N13" s="49"/>
      <c r="O13" s="92"/>
      <c r="P13" s="45">
        <v>41</v>
      </c>
      <c r="Q13" s="49"/>
      <c r="R13"/>
      <c r="S13"/>
      <c r="T13"/>
      <c r="U13"/>
      <c r="V13"/>
      <c r="W13"/>
      <c r="X13"/>
    </row>
    <row r="14" spans="1:24" s="6" customFormat="1" ht="15" customHeight="1" x14ac:dyDescent="0.3">
      <c r="A14" s="20">
        <f t="shared" si="0"/>
        <v>11</v>
      </c>
      <c r="B14" s="74" t="s">
        <v>28</v>
      </c>
      <c r="C14" s="75">
        <v>2002</v>
      </c>
      <c r="D14" s="76" t="s">
        <v>8</v>
      </c>
      <c r="E14" s="68" t="s">
        <v>10</v>
      </c>
      <c r="F14" s="29" t="s">
        <v>34</v>
      </c>
      <c r="G14" s="13">
        <f>H14+J14+O14</f>
        <v>36</v>
      </c>
      <c r="H14" s="62">
        <v>15</v>
      </c>
      <c r="I14" s="63"/>
      <c r="J14" s="92">
        <v>21</v>
      </c>
      <c r="K14" s="45"/>
      <c r="L14" s="46"/>
      <c r="M14" s="46"/>
      <c r="N14" s="46"/>
      <c r="O14" s="92">
        <v>0</v>
      </c>
      <c r="P14" s="45"/>
      <c r="Q14" s="46"/>
      <c r="R14"/>
      <c r="S14"/>
      <c r="T14"/>
      <c r="U14"/>
      <c r="V14"/>
      <c r="W14"/>
      <c r="X14"/>
    </row>
    <row r="15" spans="1:24" ht="15" customHeight="1" x14ac:dyDescent="0.3">
      <c r="A15" s="20">
        <f t="shared" si="0"/>
        <v>11</v>
      </c>
      <c r="B15" s="74" t="s">
        <v>135</v>
      </c>
      <c r="C15" s="75">
        <v>2004</v>
      </c>
      <c r="D15" s="76" t="s">
        <v>11</v>
      </c>
      <c r="E15" s="77" t="s">
        <v>19</v>
      </c>
      <c r="F15" s="31" t="s">
        <v>34</v>
      </c>
      <c r="G15" s="13">
        <f>P15</f>
        <v>36</v>
      </c>
      <c r="H15" s="62"/>
      <c r="I15" s="63" t="s">
        <v>106</v>
      </c>
      <c r="J15" s="92"/>
      <c r="K15" s="45"/>
      <c r="L15" s="46"/>
      <c r="M15" s="46"/>
      <c r="N15" s="46"/>
      <c r="O15" s="92"/>
      <c r="P15" s="45">
        <v>36</v>
      </c>
      <c r="Q15" s="46"/>
      <c r="T15" s="6"/>
      <c r="U15" s="6"/>
      <c r="V15" s="6"/>
      <c r="W15" s="6"/>
      <c r="X15" s="6"/>
    </row>
    <row r="16" spans="1:24" ht="15" customHeight="1" x14ac:dyDescent="0.3">
      <c r="A16" s="20">
        <f t="shared" si="0"/>
        <v>13</v>
      </c>
      <c r="B16" s="70" t="s">
        <v>26</v>
      </c>
      <c r="C16" s="71">
        <v>1976</v>
      </c>
      <c r="D16" s="72" t="s">
        <v>8</v>
      </c>
      <c r="E16" s="73" t="s">
        <v>21</v>
      </c>
      <c r="F16" s="28" t="s">
        <v>34</v>
      </c>
      <c r="G16" s="13">
        <f>H16</f>
        <v>21</v>
      </c>
      <c r="H16" s="60">
        <v>21</v>
      </c>
      <c r="I16" s="61"/>
      <c r="J16" s="143" t="s">
        <v>74</v>
      </c>
      <c r="K16" s="43"/>
      <c r="L16" s="44"/>
      <c r="M16" s="44"/>
      <c r="N16" s="44"/>
      <c r="O16" s="91"/>
      <c r="P16" s="43"/>
      <c r="Q16" s="44"/>
      <c r="W16" s="6"/>
      <c r="X16" s="6"/>
    </row>
    <row r="17" spans="1:25" ht="15" customHeight="1" x14ac:dyDescent="0.3">
      <c r="A17" s="20">
        <f t="shared" si="0"/>
        <v>13</v>
      </c>
      <c r="B17" s="74" t="s">
        <v>30</v>
      </c>
      <c r="C17" s="75">
        <v>1982</v>
      </c>
      <c r="D17" s="76" t="s">
        <v>17</v>
      </c>
      <c r="E17" s="68" t="s">
        <v>113</v>
      </c>
      <c r="F17" s="29" t="s">
        <v>33</v>
      </c>
      <c r="G17" s="14">
        <f>K17</f>
        <v>21</v>
      </c>
      <c r="H17" s="135"/>
      <c r="I17" s="63"/>
      <c r="J17" s="92"/>
      <c r="K17" s="45">
        <v>21</v>
      </c>
      <c r="L17" s="46"/>
      <c r="M17" s="46"/>
      <c r="N17" s="116" t="s">
        <v>73</v>
      </c>
      <c r="O17" s="92"/>
      <c r="P17" s="45"/>
      <c r="Q17" s="46"/>
    </row>
    <row r="18" spans="1:25" ht="15" customHeight="1" x14ac:dyDescent="0.3">
      <c r="A18" s="20">
        <f t="shared" si="0"/>
        <v>15</v>
      </c>
      <c r="B18" s="74" t="s">
        <v>26</v>
      </c>
      <c r="C18" s="75">
        <v>1976</v>
      </c>
      <c r="D18" s="76" t="s">
        <v>8</v>
      </c>
      <c r="E18" s="81" t="s">
        <v>59</v>
      </c>
      <c r="F18" s="28" t="s">
        <v>34</v>
      </c>
      <c r="G18" s="13">
        <f>H18</f>
        <v>19</v>
      </c>
      <c r="H18" s="62">
        <v>19</v>
      </c>
      <c r="I18" s="63"/>
      <c r="J18" s="93" t="s">
        <v>74</v>
      </c>
      <c r="K18" s="45"/>
      <c r="L18" s="49"/>
      <c r="M18" s="49"/>
      <c r="N18" s="49"/>
      <c r="O18" s="92"/>
      <c r="P18" s="45"/>
      <c r="Q18" s="49"/>
      <c r="V18" s="6"/>
    </row>
    <row r="19" spans="1:25" ht="15" customHeight="1" x14ac:dyDescent="0.3">
      <c r="A19" s="20">
        <f t="shared" si="0"/>
        <v>15</v>
      </c>
      <c r="B19" s="70" t="s">
        <v>25</v>
      </c>
      <c r="C19" s="75">
        <v>1999</v>
      </c>
      <c r="D19" s="76" t="s">
        <v>8</v>
      </c>
      <c r="E19" s="68" t="s">
        <v>58</v>
      </c>
      <c r="F19" s="29" t="s">
        <v>34</v>
      </c>
      <c r="G19" s="13">
        <f>I19+Q19</f>
        <v>19</v>
      </c>
      <c r="H19" s="62"/>
      <c r="I19" s="63">
        <v>0</v>
      </c>
      <c r="J19" s="92"/>
      <c r="K19" s="45"/>
      <c r="L19" s="46"/>
      <c r="M19" s="46"/>
      <c r="N19" s="46"/>
      <c r="O19" s="92"/>
      <c r="P19" s="95" t="s">
        <v>73</v>
      </c>
      <c r="Q19" s="46">
        <v>19</v>
      </c>
      <c r="T19" s="6"/>
      <c r="U19" s="6"/>
      <c r="V19" s="6"/>
      <c r="W19" s="6"/>
      <c r="X19" s="6"/>
      <c r="Y19" s="6"/>
    </row>
    <row r="20" spans="1:25" ht="15" customHeight="1" x14ac:dyDescent="0.3">
      <c r="A20" s="20">
        <f t="shared" si="0"/>
        <v>17</v>
      </c>
      <c r="B20" s="70" t="s">
        <v>26</v>
      </c>
      <c r="C20" s="75">
        <v>1976</v>
      </c>
      <c r="D20" s="76" t="s">
        <v>8</v>
      </c>
      <c r="E20" s="81" t="s">
        <v>24</v>
      </c>
      <c r="F20" s="28" t="s">
        <v>34</v>
      </c>
      <c r="G20" s="13">
        <f>H20</f>
        <v>18</v>
      </c>
      <c r="H20" s="62">
        <v>18</v>
      </c>
      <c r="I20" s="63"/>
      <c r="J20" s="93" t="s">
        <v>111</v>
      </c>
      <c r="K20" s="45"/>
      <c r="L20" s="46"/>
      <c r="M20" s="46"/>
      <c r="N20" s="46"/>
      <c r="O20" s="88"/>
      <c r="P20" s="45"/>
      <c r="Q20" s="46"/>
      <c r="V20" s="6"/>
    </row>
    <row r="21" spans="1:25" s="6" customFormat="1" ht="15" customHeight="1" x14ac:dyDescent="0.3">
      <c r="A21" s="20">
        <f t="shared" si="0"/>
        <v>17</v>
      </c>
      <c r="B21" s="74" t="s">
        <v>27</v>
      </c>
      <c r="C21" s="75">
        <v>1989</v>
      </c>
      <c r="D21" s="76" t="s">
        <v>8</v>
      </c>
      <c r="E21" s="68" t="s">
        <v>114</v>
      </c>
      <c r="F21" s="29" t="s">
        <v>33</v>
      </c>
      <c r="G21" s="13">
        <f>K21+N21+O21</f>
        <v>18</v>
      </c>
      <c r="H21" s="62"/>
      <c r="I21" s="63"/>
      <c r="J21" s="92"/>
      <c r="K21" s="45">
        <v>18</v>
      </c>
      <c r="L21" s="46"/>
      <c r="M21" s="46"/>
      <c r="N21" s="46">
        <v>0</v>
      </c>
      <c r="O21" s="92">
        <v>0</v>
      </c>
      <c r="P21" s="45"/>
      <c r="Q21" s="46"/>
      <c r="R21"/>
      <c r="S21"/>
      <c r="T21"/>
      <c r="U21"/>
      <c r="V21"/>
      <c r="W21"/>
      <c r="X21"/>
      <c r="Y21"/>
    </row>
    <row r="22" spans="1:25" ht="15" customHeight="1" x14ac:dyDescent="0.3">
      <c r="A22" s="20">
        <f t="shared" si="0"/>
        <v>19</v>
      </c>
      <c r="B22" s="74" t="s">
        <v>28</v>
      </c>
      <c r="C22" s="75">
        <v>2002</v>
      </c>
      <c r="D22" s="76" t="s">
        <v>8</v>
      </c>
      <c r="E22" s="68" t="s">
        <v>16</v>
      </c>
      <c r="F22" s="29" t="s">
        <v>34</v>
      </c>
      <c r="G22" s="13">
        <f>J22+M22</f>
        <v>15</v>
      </c>
      <c r="H22" s="62" t="s">
        <v>73</v>
      </c>
      <c r="I22" s="63"/>
      <c r="J22" s="92">
        <v>15</v>
      </c>
      <c r="K22" s="45"/>
      <c r="L22" s="116" t="s">
        <v>125</v>
      </c>
      <c r="M22" s="46">
        <v>0</v>
      </c>
      <c r="N22" s="46"/>
      <c r="O22" s="65" t="s">
        <v>73</v>
      </c>
      <c r="P22" s="45"/>
      <c r="Q22" s="46"/>
      <c r="Y22" s="6"/>
    </row>
    <row r="23" spans="1:25" ht="15" customHeight="1" x14ac:dyDescent="0.3">
      <c r="A23" s="20">
        <f t="shared" si="0"/>
        <v>20</v>
      </c>
      <c r="B23" s="74" t="s">
        <v>27</v>
      </c>
      <c r="C23" s="75">
        <v>1989</v>
      </c>
      <c r="D23" s="76" t="s">
        <v>8</v>
      </c>
      <c r="E23" s="68" t="s">
        <v>9</v>
      </c>
      <c r="F23" s="29" t="s">
        <v>33</v>
      </c>
      <c r="G23" s="13">
        <f>H23</f>
        <v>13</v>
      </c>
      <c r="H23" s="62">
        <v>13</v>
      </c>
      <c r="I23" s="63"/>
      <c r="J23" s="93" t="s">
        <v>73</v>
      </c>
      <c r="K23" s="45"/>
      <c r="L23" s="116" t="s">
        <v>125</v>
      </c>
      <c r="M23" s="46"/>
      <c r="N23" s="46"/>
      <c r="O23" s="93" t="s">
        <v>111</v>
      </c>
      <c r="P23" s="45"/>
      <c r="Q23" s="46"/>
    </row>
    <row r="24" spans="1:25" ht="15" customHeight="1" x14ac:dyDescent="0.3">
      <c r="A24" s="20">
        <f t="shared" si="0"/>
        <v>21</v>
      </c>
      <c r="B24" s="74" t="s">
        <v>36</v>
      </c>
      <c r="C24" s="82">
        <v>2003</v>
      </c>
      <c r="D24" s="83" t="s">
        <v>12</v>
      </c>
      <c r="E24" s="69" t="s">
        <v>49</v>
      </c>
      <c r="F24" s="30" t="s">
        <v>38</v>
      </c>
      <c r="G24" s="13">
        <f>I24</f>
        <v>11</v>
      </c>
      <c r="H24" s="62"/>
      <c r="I24" s="63">
        <v>11</v>
      </c>
      <c r="J24" s="92"/>
      <c r="K24" s="45">
        <v>0</v>
      </c>
      <c r="L24" s="46"/>
      <c r="M24" s="46"/>
      <c r="N24" s="116" t="s">
        <v>73</v>
      </c>
      <c r="O24" s="92"/>
      <c r="P24" s="95" t="s">
        <v>73</v>
      </c>
      <c r="Q24" s="46"/>
      <c r="T24" s="6"/>
      <c r="U24" s="6"/>
    </row>
    <row r="25" spans="1:25" ht="15" customHeight="1" x14ac:dyDescent="0.3">
      <c r="A25" s="20">
        <f t="shared" si="0"/>
        <v>22</v>
      </c>
      <c r="B25" s="74" t="s">
        <v>82</v>
      </c>
      <c r="C25" s="82">
        <v>1988</v>
      </c>
      <c r="D25" s="83" t="s">
        <v>8</v>
      </c>
      <c r="E25" s="69" t="s">
        <v>83</v>
      </c>
      <c r="F25" s="30" t="s">
        <v>84</v>
      </c>
      <c r="G25" s="13">
        <f>I25</f>
        <v>9</v>
      </c>
      <c r="H25" s="62"/>
      <c r="I25" s="63">
        <v>9</v>
      </c>
      <c r="J25" s="92"/>
      <c r="K25" s="45"/>
      <c r="L25" s="46"/>
      <c r="M25" s="46"/>
      <c r="N25" s="46"/>
      <c r="O25" s="92"/>
      <c r="P25" s="45"/>
      <c r="Q25" s="46"/>
      <c r="T25" s="6"/>
      <c r="U25" s="6"/>
    </row>
    <row r="26" spans="1:25" s="6" customFormat="1" ht="15" customHeight="1" x14ac:dyDescent="0.3">
      <c r="A26" s="20">
        <f t="shared" si="0"/>
        <v>23</v>
      </c>
      <c r="B26" s="74" t="s">
        <v>27</v>
      </c>
      <c r="C26" s="75">
        <v>1989</v>
      </c>
      <c r="D26" s="76" t="s">
        <v>8</v>
      </c>
      <c r="E26" s="68" t="s">
        <v>112</v>
      </c>
      <c r="F26" s="29" t="s">
        <v>33</v>
      </c>
      <c r="G26" s="13">
        <f>O26</f>
        <v>0</v>
      </c>
      <c r="H26" s="62"/>
      <c r="I26" s="63"/>
      <c r="J26" s="93" t="s">
        <v>74</v>
      </c>
      <c r="K26" s="45"/>
      <c r="L26" s="46"/>
      <c r="M26" s="121"/>
      <c r="N26" s="121"/>
      <c r="O26" s="92">
        <v>0</v>
      </c>
      <c r="P26" s="45"/>
      <c r="Q26" s="121"/>
      <c r="R26"/>
      <c r="S26"/>
      <c r="T26"/>
      <c r="U26"/>
      <c r="V26"/>
      <c r="W26"/>
      <c r="X26"/>
      <c r="Y26"/>
    </row>
    <row r="27" spans="1:25" ht="15" customHeight="1" x14ac:dyDescent="0.3">
      <c r="A27" s="20">
        <f t="shared" si="0"/>
        <v>23</v>
      </c>
      <c r="B27" s="74" t="s">
        <v>65</v>
      </c>
      <c r="C27" s="71">
        <v>1999</v>
      </c>
      <c r="D27" s="72" t="s">
        <v>12</v>
      </c>
      <c r="E27" s="73" t="s">
        <v>86</v>
      </c>
      <c r="F27" s="28" t="s">
        <v>33</v>
      </c>
      <c r="G27" s="13">
        <f>L27</f>
        <v>0</v>
      </c>
      <c r="H27" s="62"/>
      <c r="I27" s="63">
        <v>0</v>
      </c>
      <c r="J27" s="65"/>
      <c r="K27" s="95" t="s">
        <v>73</v>
      </c>
      <c r="L27" s="46"/>
      <c r="M27" s="46"/>
      <c r="N27" s="46"/>
      <c r="O27" s="65"/>
      <c r="P27" s="45"/>
      <c r="Q27" s="46"/>
      <c r="S27" s="6"/>
    </row>
    <row r="28" spans="1:25" ht="15" customHeight="1" x14ac:dyDescent="0.3">
      <c r="A28" s="20">
        <f t="shared" ref="A28:A29" si="1">RANK(G28,G$4:G$35,0)</f>
        <v>23</v>
      </c>
      <c r="B28" s="74" t="s">
        <v>64</v>
      </c>
      <c r="C28" s="71">
        <v>1987</v>
      </c>
      <c r="D28" s="72" t="s">
        <v>12</v>
      </c>
      <c r="E28" s="73" t="s">
        <v>72</v>
      </c>
      <c r="F28" s="28" t="s">
        <v>33</v>
      </c>
      <c r="G28" s="13">
        <f>L28+M28</f>
        <v>0</v>
      </c>
      <c r="H28" s="62"/>
      <c r="I28" s="63">
        <v>0</v>
      </c>
      <c r="J28" s="92"/>
      <c r="K28" s="95" t="s">
        <v>73</v>
      </c>
      <c r="L28" s="46"/>
      <c r="M28" s="46"/>
      <c r="N28" s="46"/>
      <c r="O28" s="92"/>
      <c r="P28" s="95"/>
      <c r="Q28" s="46"/>
      <c r="S28" s="6"/>
    </row>
    <row r="29" spans="1:25" ht="15" customHeight="1" x14ac:dyDescent="0.3">
      <c r="A29" s="20">
        <f t="shared" si="1"/>
        <v>23</v>
      </c>
      <c r="B29" s="74" t="s">
        <v>69</v>
      </c>
      <c r="C29" s="75">
        <v>2006</v>
      </c>
      <c r="D29" s="76" t="s">
        <v>12</v>
      </c>
      <c r="E29" s="81" t="s">
        <v>44</v>
      </c>
      <c r="F29" s="28" t="s">
        <v>33</v>
      </c>
      <c r="G29" s="13">
        <f>K29</f>
        <v>0</v>
      </c>
      <c r="H29" s="62"/>
      <c r="I29" s="63">
        <v>0</v>
      </c>
      <c r="J29" s="92"/>
      <c r="K29" s="45"/>
      <c r="L29" s="46"/>
      <c r="M29" s="46"/>
      <c r="N29" s="46"/>
      <c r="O29" s="92"/>
      <c r="P29" s="95" t="s">
        <v>73</v>
      </c>
      <c r="Q29" s="46"/>
      <c r="S29" s="6"/>
    </row>
    <row r="30" spans="1:25" ht="15" customHeight="1" x14ac:dyDescent="0.3">
      <c r="A30" s="20"/>
      <c r="B30" s="74" t="s">
        <v>87</v>
      </c>
      <c r="C30" s="75">
        <v>1990</v>
      </c>
      <c r="D30" s="76" t="s">
        <v>8</v>
      </c>
      <c r="E30" s="68" t="s">
        <v>56</v>
      </c>
      <c r="F30" s="29" t="s">
        <v>38</v>
      </c>
      <c r="G30" s="13" t="s">
        <v>107</v>
      </c>
      <c r="H30" s="62"/>
      <c r="I30" s="63" t="s">
        <v>106</v>
      </c>
      <c r="J30" s="92"/>
      <c r="K30" s="45"/>
      <c r="L30" s="46"/>
      <c r="M30" s="121"/>
      <c r="N30" s="121"/>
      <c r="O30" s="92"/>
      <c r="P30" s="45"/>
      <c r="Q30" s="121"/>
    </row>
    <row r="31" spans="1:25" ht="15" customHeight="1" x14ac:dyDescent="0.3">
      <c r="A31" s="20"/>
      <c r="B31" s="74" t="s">
        <v>47</v>
      </c>
      <c r="C31" s="75">
        <v>2004</v>
      </c>
      <c r="D31" s="76" t="s">
        <v>11</v>
      </c>
      <c r="E31" s="81" t="s">
        <v>48</v>
      </c>
      <c r="F31" s="28" t="s">
        <v>34</v>
      </c>
      <c r="G31" s="13" t="s">
        <v>107</v>
      </c>
      <c r="H31" s="62"/>
      <c r="I31" s="63">
        <v>0</v>
      </c>
      <c r="J31" s="92"/>
      <c r="K31" s="45"/>
      <c r="L31" s="46"/>
      <c r="M31" s="46"/>
      <c r="N31" s="46"/>
      <c r="O31" s="92"/>
      <c r="P31" s="95" t="s">
        <v>73</v>
      </c>
      <c r="Q31" s="46"/>
      <c r="S31" s="6"/>
    </row>
    <row r="32" spans="1:25" ht="15" customHeight="1" x14ac:dyDescent="0.3">
      <c r="A32" s="20"/>
      <c r="B32" s="74" t="s">
        <v>69</v>
      </c>
      <c r="C32" s="75">
        <v>2006</v>
      </c>
      <c r="D32" s="76" t="s">
        <v>12</v>
      </c>
      <c r="E32" s="81" t="s">
        <v>44</v>
      </c>
      <c r="F32" s="28" t="s">
        <v>33</v>
      </c>
      <c r="G32" s="13" t="s">
        <v>107</v>
      </c>
      <c r="H32" s="62"/>
      <c r="I32" s="63">
        <v>0</v>
      </c>
      <c r="J32" s="92"/>
      <c r="K32" s="45"/>
      <c r="L32" s="46"/>
      <c r="M32" s="46"/>
      <c r="N32" s="46"/>
      <c r="O32" s="92"/>
      <c r="P32" s="95" t="s">
        <v>73</v>
      </c>
      <c r="Q32" s="46"/>
      <c r="S32" s="6"/>
    </row>
    <row r="33" spans="1:19" ht="15" customHeight="1" x14ac:dyDescent="0.3">
      <c r="A33" s="20"/>
      <c r="B33" s="74" t="s">
        <v>29</v>
      </c>
      <c r="C33" s="75">
        <v>1984</v>
      </c>
      <c r="D33" s="76" t="s">
        <v>8</v>
      </c>
      <c r="E33" s="81" t="s">
        <v>45</v>
      </c>
      <c r="F33" s="28" t="s">
        <v>35</v>
      </c>
      <c r="G33" s="13" t="s">
        <v>107</v>
      </c>
      <c r="H33" s="64"/>
      <c r="I33" s="63" t="s">
        <v>106</v>
      </c>
      <c r="J33" s="92"/>
      <c r="K33" s="45"/>
      <c r="L33" s="49"/>
      <c r="M33" s="49"/>
      <c r="N33" s="49"/>
      <c r="O33" s="93"/>
      <c r="P33" s="45"/>
      <c r="Q33" s="49"/>
    </row>
    <row r="34" spans="1:19" s="6" customFormat="1" ht="15" customHeight="1" x14ac:dyDescent="0.3">
      <c r="A34" s="20"/>
      <c r="B34" s="74" t="s">
        <v>41</v>
      </c>
      <c r="C34" s="75">
        <v>2004</v>
      </c>
      <c r="D34" s="76" t="s">
        <v>12</v>
      </c>
      <c r="E34" s="77" t="s">
        <v>19</v>
      </c>
      <c r="F34" s="31" t="s">
        <v>34</v>
      </c>
      <c r="G34" s="13" t="s">
        <v>107</v>
      </c>
      <c r="H34" s="62"/>
      <c r="I34" s="63" t="s">
        <v>106</v>
      </c>
      <c r="J34" s="92"/>
      <c r="K34" s="45"/>
      <c r="L34" s="46"/>
      <c r="M34" s="46"/>
      <c r="N34" s="46"/>
      <c r="O34" s="92"/>
      <c r="P34" s="45"/>
      <c r="Q34" s="46"/>
      <c r="R34"/>
      <c r="S34"/>
    </row>
    <row r="35" spans="1:19" ht="15" customHeight="1" x14ac:dyDescent="0.3">
      <c r="A35" s="20"/>
      <c r="B35" s="74" t="s">
        <v>41</v>
      </c>
      <c r="C35" s="75">
        <v>2004</v>
      </c>
      <c r="D35" s="76" t="s">
        <v>12</v>
      </c>
      <c r="E35" s="68" t="s">
        <v>42</v>
      </c>
      <c r="F35" s="29" t="s">
        <v>34</v>
      </c>
      <c r="G35" s="13" t="s">
        <v>107</v>
      </c>
      <c r="H35" s="62"/>
      <c r="I35" s="63" t="s">
        <v>74</v>
      </c>
      <c r="J35" s="93"/>
      <c r="K35" s="45"/>
      <c r="L35" s="46"/>
      <c r="M35" s="46"/>
      <c r="N35" s="46"/>
      <c r="O35" s="93"/>
      <c r="P35" s="45"/>
      <c r="Q35" s="46"/>
    </row>
    <row r="36" spans="1:19" ht="15" customHeight="1" thickBot="1" x14ac:dyDescent="0.35">
      <c r="A36" s="103"/>
      <c r="B36" s="104"/>
      <c r="C36" s="96"/>
      <c r="D36" s="97"/>
      <c r="E36" s="98"/>
      <c r="F36" s="105"/>
      <c r="G36" s="120"/>
      <c r="H36" s="99"/>
      <c r="I36" s="134"/>
      <c r="J36" s="101"/>
      <c r="K36" s="100"/>
      <c r="L36" s="102"/>
      <c r="M36" s="102"/>
      <c r="N36" s="102"/>
      <c r="O36" s="101"/>
      <c r="P36" s="100"/>
      <c r="Q36" s="102"/>
    </row>
    <row r="37" spans="1:19" x14ac:dyDescent="0.3">
      <c r="B37" s="15"/>
    </row>
  </sheetData>
  <sortState ref="A4:AE27">
    <sortCondition ref="A4:A27"/>
  </sortState>
  <mergeCells count="7">
    <mergeCell ref="J2:K2"/>
    <mergeCell ref="A2:A3"/>
    <mergeCell ref="G2:G3"/>
    <mergeCell ref="H2:I2"/>
    <mergeCell ref="B2:D2"/>
    <mergeCell ref="F2:F3"/>
    <mergeCell ref="O2:P2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9"/>
  <sheetViews>
    <sheetView zoomScaleNormal="100" zoomScaleSheetLayoutView="70" workbookViewId="0">
      <pane ySplit="3" topLeftCell="A4" activePane="bottomLeft" state="frozen"/>
      <selection pane="bottomLeft" activeCell="A2" sqref="A2:A3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7" customWidth="1"/>
    <col min="4" max="4" width="8.21875" style="7" customWidth="1"/>
    <col min="5" max="5" width="19.6640625" bestFit="1" customWidth="1"/>
    <col min="6" max="6" width="18.5546875" style="27" customWidth="1"/>
    <col min="7" max="7" width="7.21875" style="7" customWidth="1"/>
    <col min="8" max="14" width="8.6640625" customWidth="1"/>
  </cols>
  <sheetData>
    <row r="1" spans="1:37" ht="15" thickBot="1" x14ac:dyDescent="0.35">
      <c r="A1" t="s">
        <v>151</v>
      </c>
    </row>
    <row r="2" spans="1:37" ht="48.45" customHeight="1" thickBot="1" x14ac:dyDescent="0.35">
      <c r="A2" s="165" t="s">
        <v>0</v>
      </c>
      <c r="B2" s="169" t="s">
        <v>1</v>
      </c>
      <c r="C2" s="170"/>
      <c r="D2" s="171"/>
      <c r="E2" s="5" t="s">
        <v>5</v>
      </c>
      <c r="F2" s="172" t="s">
        <v>32</v>
      </c>
      <c r="G2" s="175" t="s">
        <v>7</v>
      </c>
      <c r="H2" s="122" t="s">
        <v>98</v>
      </c>
      <c r="I2" s="38" t="s">
        <v>115</v>
      </c>
      <c r="J2" s="111" t="s">
        <v>127</v>
      </c>
      <c r="K2" s="111" t="s">
        <v>130</v>
      </c>
      <c r="L2" s="111" t="s">
        <v>136</v>
      </c>
      <c r="M2" s="111" t="s">
        <v>143</v>
      </c>
      <c r="N2" s="111" t="s">
        <v>144</v>
      </c>
    </row>
    <row r="3" spans="1:37" ht="15" thickBot="1" x14ac:dyDescent="0.35">
      <c r="A3" s="174"/>
      <c r="B3" s="1" t="s">
        <v>2</v>
      </c>
      <c r="C3" s="2" t="s">
        <v>3</v>
      </c>
      <c r="D3" s="3" t="s">
        <v>4</v>
      </c>
      <c r="E3" s="26" t="s">
        <v>6</v>
      </c>
      <c r="F3" s="173"/>
      <c r="G3" s="176"/>
      <c r="H3" s="113" t="s">
        <v>78</v>
      </c>
      <c r="I3" s="110" t="s">
        <v>116</v>
      </c>
      <c r="J3" s="110" t="s">
        <v>129</v>
      </c>
      <c r="K3" s="110" t="s">
        <v>129</v>
      </c>
      <c r="L3" s="110" t="s">
        <v>116</v>
      </c>
      <c r="M3" s="110" t="s">
        <v>129</v>
      </c>
      <c r="N3" s="110" t="s">
        <v>129</v>
      </c>
    </row>
    <row r="4" spans="1:37" ht="15" customHeight="1" x14ac:dyDescent="0.3">
      <c r="A4" s="10">
        <f t="shared" ref="A4:A31" si="0">RANK(G4,G$4:G$37,0)</f>
        <v>1</v>
      </c>
      <c r="B4" s="74" t="s">
        <v>25</v>
      </c>
      <c r="C4" s="75">
        <v>1999</v>
      </c>
      <c r="D4" s="76" t="s">
        <v>8</v>
      </c>
      <c r="E4" s="68" t="s">
        <v>80</v>
      </c>
      <c r="F4" s="29" t="s">
        <v>34</v>
      </c>
      <c r="G4" s="13">
        <f>H4+I4+J4+L4</f>
        <v>36</v>
      </c>
      <c r="H4" s="121">
        <v>4</v>
      </c>
      <c r="I4" s="46">
        <v>6</v>
      </c>
      <c r="J4" s="46">
        <v>11</v>
      </c>
      <c r="K4" s="46"/>
      <c r="L4" s="46">
        <v>15</v>
      </c>
      <c r="M4" s="46"/>
      <c r="N4" s="46"/>
    </row>
    <row r="5" spans="1:37" ht="15" customHeight="1" x14ac:dyDescent="0.3">
      <c r="A5" s="20">
        <f t="shared" si="0"/>
        <v>2</v>
      </c>
      <c r="B5" s="74" t="s">
        <v>29</v>
      </c>
      <c r="C5" s="75">
        <v>1984</v>
      </c>
      <c r="D5" s="76" t="s">
        <v>8</v>
      </c>
      <c r="E5" s="81" t="s">
        <v>88</v>
      </c>
      <c r="F5" s="28" t="s">
        <v>35</v>
      </c>
      <c r="G5" s="13">
        <f>H5+K5+L5</f>
        <v>35</v>
      </c>
      <c r="H5" s="121">
        <v>5</v>
      </c>
      <c r="I5" s="46"/>
      <c r="J5" s="46"/>
      <c r="K5" s="46">
        <v>11</v>
      </c>
      <c r="L5" s="46">
        <v>19</v>
      </c>
      <c r="M5" s="46"/>
      <c r="N5" s="4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15" customHeight="1" x14ac:dyDescent="0.3">
      <c r="A6" s="20">
        <f t="shared" si="0"/>
        <v>2</v>
      </c>
      <c r="B6" s="70" t="s">
        <v>15</v>
      </c>
      <c r="C6" s="71">
        <v>1990</v>
      </c>
      <c r="D6" s="72" t="s">
        <v>8</v>
      </c>
      <c r="E6" s="73" t="s">
        <v>57</v>
      </c>
      <c r="F6" s="33" t="s">
        <v>34</v>
      </c>
      <c r="G6" s="13">
        <f>H6+I6+N6+M6</f>
        <v>35</v>
      </c>
      <c r="H6" s="156">
        <v>6</v>
      </c>
      <c r="I6" s="157">
        <v>11</v>
      </c>
      <c r="J6" s="46">
        <v>5</v>
      </c>
      <c r="K6" s="46"/>
      <c r="L6" s="116" t="s">
        <v>73</v>
      </c>
      <c r="M6" s="158">
        <v>9</v>
      </c>
      <c r="N6" s="158">
        <v>9</v>
      </c>
      <c r="O6" s="6"/>
    </row>
    <row r="7" spans="1:37" ht="15" customHeight="1" x14ac:dyDescent="0.3">
      <c r="A7" s="20">
        <f t="shared" si="0"/>
        <v>4</v>
      </c>
      <c r="B7" s="70" t="s">
        <v>62</v>
      </c>
      <c r="C7" s="71">
        <v>1982</v>
      </c>
      <c r="D7" s="72" t="s">
        <v>8</v>
      </c>
      <c r="E7" s="73" t="s">
        <v>90</v>
      </c>
      <c r="F7" s="28" t="s">
        <v>33</v>
      </c>
      <c r="G7" s="13">
        <f>H7+I7+L7</f>
        <v>27</v>
      </c>
      <c r="H7" s="121">
        <v>2</v>
      </c>
      <c r="I7" s="46">
        <v>8</v>
      </c>
      <c r="J7" s="116" t="s">
        <v>73</v>
      </c>
      <c r="K7" s="46"/>
      <c r="L7" s="46">
        <v>17</v>
      </c>
      <c r="M7" s="46"/>
      <c r="N7" s="46"/>
      <c r="Q7" s="6"/>
    </row>
    <row r="8" spans="1:37" s="6" customFormat="1" ht="15" customHeight="1" x14ac:dyDescent="0.3">
      <c r="A8" s="20">
        <f t="shared" si="0"/>
        <v>4</v>
      </c>
      <c r="B8" s="74" t="s">
        <v>29</v>
      </c>
      <c r="C8" s="75">
        <v>1984</v>
      </c>
      <c r="D8" s="76" t="s">
        <v>8</v>
      </c>
      <c r="E8" s="81" t="s">
        <v>119</v>
      </c>
      <c r="F8" s="28" t="s">
        <v>35</v>
      </c>
      <c r="G8" s="13">
        <f>I8+K8+L8</f>
        <v>27</v>
      </c>
      <c r="H8" s="121"/>
      <c r="I8" s="46">
        <v>3</v>
      </c>
      <c r="J8" s="46"/>
      <c r="K8" s="46">
        <v>6</v>
      </c>
      <c r="L8" s="46">
        <v>18</v>
      </c>
      <c r="M8" s="46"/>
      <c r="N8" s="46"/>
      <c r="O8"/>
      <c r="P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6" customFormat="1" ht="15" customHeight="1" x14ac:dyDescent="0.3">
      <c r="A9" s="20">
        <f t="shared" si="0"/>
        <v>6</v>
      </c>
      <c r="B9" s="74" t="s">
        <v>27</v>
      </c>
      <c r="C9" s="75">
        <v>1989</v>
      </c>
      <c r="D9" s="76" t="s">
        <v>8</v>
      </c>
      <c r="E9" s="84" t="s">
        <v>55</v>
      </c>
      <c r="F9" s="32" t="s">
        <v>33</v>
      </c>
      <c r="G9" s="13">
        <f>H9+J9+L9</f>
        <v>26</v>
      </c>
      <c r="H9" s="131">
        <v>1</v>
      </c>
      <c r="I9" s="116" t="s">
        <v>111</v>
      </c>
      <c r="J9" s="46">
        <v>9</v>
      </c>
      <c r="K9" s="46"/>
      <c r="L9" s="46">
        <v>16</v>
      </c>
      <c r="M9" s="46"/>
      <c r="N9" s="46"/>
      <c r="O9"/>
      <c r="P9"/>
      <c r="Q9"/>
    </row>
    <row r="10" spans="1:37" s="6" customFormat="1" ht="15" customHeight="1" x14ac:dyDescent="0.3">
      <c r="A10" s="20">
        <f t="shared" si="0"/>
        <v>7</v>
      </c>
      <c r="B10" s="74" t="s">
        <v>95</v>
      </c>
      <c r="C10" s="75">
        <v>2004</v>
      </c>
      <c r="D10" s="76" t="s">
        <v>11</v>
      </c>
      <c r="E10" s="68" t="s">
        <v>96</v>
      </c>
      <c r="F10" s="29" t="s">
        <v>38</v>
      </c>
      <c r="G10" s="13">
        <f>L10+N10+K10</f>
        <v>19</v>
      </c>
      <c r="H10" s="121" t="s">
        <v>106</v>
      </c>
      <c r="I10" s="137" t="s">
        <v>73</v>
      </c>
      <c r="J10" s="46"/>
      <c r="K10" s="46">
        <v>0</v>
      </c>
      <c r="L10" s="46">
        <v>12</v>
      </c>
      <c r="M10" s="46"/>
      <c r="N10" s="46">
        <v>7</v>
      </c>
      <c r="O10"/>
      <c r="P10"/>
    </row>
    <row r="11" spans="1:37" s="6" customFormat="1" ht="15" customHeight="1" x14ac:dyDescent="0.3">
      <c r="A11" s="20">
        <f t="shared" si="0"/>
        <v>8</v>
      </c>
      <c r="B11" s="74" t="s">
        <v>28</v>
      </c>
      <c r="C11" s="75">
        <v>2002</v>
      </c>
      <c r="D11" s="76" t="s">
        <v>8</v>
      </c>
      <c r="E11" s="81" t="s">
        <v>71</v>
      </c>
      <c r="F11" s="28" t="s">
        <v>34</v>
      </c>
      <c r="G11" s="13">
        <f>H11+I11+J11</f>
        <v>18</v>
      </c>
      <c r="H11" s="121">
        <v>3</v>
      </c>
      <c r="I11" s="46">
        <v>7</v>
      </c>
      <c r="J11" s="46">
        <v>8</v>
      </c>
      <c r="K11" s="46"/>
      <c r="L11" s="46"/>
      <c r="M11" s="46"/>
      <c r="N11" s="46"/>
      <c r="O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6" customFormat="1" ht="15" customHeight="1" x14ac:dyDescent="0.3">
      <c r="A12" s="20">
        <f t="shared" si="0"/>
        <v>9</v>
      </c>
      <c r="B12" s="74" t="s">
        <v>79</v>
      </c>
      <c r="C12" s="75">
        <v>2007</v>
      </c>
      <c r="D12" s="76" t="s">
        <v>12</v>
      </c>
      <c r="E12" s="81" t="s">
        <v>68</v>
      </c>
      <c r="F12" s="28" t="s">
        <v>34</v>
      </c>
      <c r="G12" s="13">
        <f>H12+I12+L12</f>
        <v>17</v>
      </c>
      <c r="H12" s="121">
        <v>1</v>
      </c>
      <c r="I12" s="46">
        <v>5</v>
      </c>
      <c r="J12" s="46"/>
      <c r="K12" s="46"/>
      <c r="L12" s="46">
        <v>11</v>
      </c>
      <c r="M12" s="46"/>
      <c r="N12" s="46"/>
      <c r="O12"/>
      <c r="Q12"/>
    </row>
    <row r="13" spans="1:37" s="6" customFormat="1" ht="15" customHeight="1" x14ac:dyDescent="0.3">
      <c r="A13" s="20">
        <f t="shared" si="0"/>
        <v>9</v>
      </c>
      <c r="B13" s="74" t="s">
        <v>92</v>
      </c>
      <c r="C13" s="75">
        <v>2009</v>
      </c>
      <c r="D13" s="76" t="s">
        <v>12</v>
      </c>
      <c r="E13" s="81" t="s">
        <v>93</v>
      </c>
      <c r="F13" s="28" t="s">
        <v>34</v>
      </c>
      <c r="G13" s="13">
        <f>H13+I13+L13</f>
        <v>17</v>
      </c>
      <c r="H13" s="121">
        <v>1</v>
      </c>
      <c r="I13" s="46">
        <v>3</v>
      </c>
      <c r="J13" s="46"/>
      <c r="K13" s="46"/>
      <c r="L13" s="46">
        <v>13</v>
      </c>
      <c r="M13" s="46"/>
      <c r="N13" s="46"/>
      <c r="O13"/>
      <c r="P13"/>
      <c r="Q13"/>
    </row>
    <row r="14" spans="1:37" s="6" customFormat="1" ht="15" customHeight="1" x14ac:dyDescent="0.3">
      <c r="A14" s="20">
        <f t="shared" si="0"/>
        <v>11</v>
      </c>
      <c r="B14" s="74" t="s">
        <v>31</v>
      </c>
      <c r="C14" s="82">
        <v>2008</v>
      </c>
      <c r="D14" s="83" t="s">
        <v>12</v>
      </c>
      <c r="E14" s="69" t="s">
        <v>39</v>
      </c>
      <c r="F14" s="30" t="s">
        <v>38</v>
      </c>
      <c r="G14" s="13">
        <f>H14+K14+N14</f>
        <v>13</v>
      </c>
      <c r="H14" s="121">
        <v>1</v>
      </c>
      <c r="I14" s="48"/>
      <c r="J14" s="46"/>
      <c r="K14" s="46">
        <v>7</v>
      </c>
      <c r="L14" s="116" t="s">
        <v>73</v>
      </c>
      <c r="M14" s="116"/>
      <c r="N14" s="116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6" customFormat="1" ht="15" customHeight="1" x14ac:dyDescent="0.3">
      <c r="A15" s="20">
        <f t="shared" si="0"/>
        <v>12</v>
      </c>
      <c r="B15" s="74" t="s">
        <v>137</v>
      </c>
      <c r="C15" s="75">
        <v>2009</v>
      </c>
      <c r="D15" s="76" t="s">
        <v>12</v>
      </c>
      <c r="E15" s="68" t="s">
        <v>138</v>
      </c>
      <c r="F15" s="29" t="s">
        <v>34</v>
      </c>
      <c r="G15" s="13">
        <f>L15</f>
        <v>11</v>
      </c>
      <c r="H15" s="121"/>
      <c r="I15" s="46"/>
      <c r="J15" s="46"/>
      <c r="K15" s="46"/>
      <c r="L15" s="46">
        <v>11</v>
      </c>
      <c r="M15" s="46"/>
      <c r="N15" s="46"/>
      <c r="O15"/>
    </row>
    <row r="16" spans="1:37" ht="15" customHeight="1" x14ac:dyDescent="0.3">
      <c r="A16" s="20">
        <f t="shared" si="0"/>
        <v>12</v>
      </c>
      <c r="B16" s="74" t="s">
        <v>92</v>
      </c>
      <c r="C16" s="75">
        <v>2009</v>
      </c>
      <c r="D16" s="76" t="s">
        <v>12</v>
      </c>
      <c r="E16" s="81" t="s">
        <v>132</v>
      </c>
      <c r="F16" s="28" t="s">
        <v>34</v>
      </c>
      <c r="G16" s="13">
        <f>K16+N16</f>
        <v>11</v>
      </c>
      <c r="H16" s="121"/>
      <c r="I16" s="46"/>
      <c r="J16" s="46"/>
      <c r="K16" s="46">
        <v>0</v>
      </c>
      <c r="L16" s="46"/>
      <c r="M16" s="46"/>
      <c r="N16" s="46">
        <v>11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5" customHeight="1" x14ac:dyDescent="0.3">
      <c r="A17" s="20">
        <f t="shared" si="0"/>
        <v>14</v>
      </c>
      <c r="B17" s="74" t="s">
        <v>25</v>
      </c>
      <c r="C17" s="75">
        <v>1999</v>
      </c>
      <c r="D17" s="76" t="s">
        <v>8</v>
      </c>
      <c r="E17" s="68" t="s">
        <v>58</v>
      </c>
      <c r="F17" s="29" t="s">
        <v>34</v>
      </c>
      <c r="G17" s="13">
        <f>I17+J17</f>
        <v>10</v>
      </c>
      <c r="H17" s="121"/>
      <c r="I17" s="46">
        <v>3</v>
      </c>
      <c r="J17" s="46">
        <v>7</v>
      </c>
      <c r="K17" s="46"/>
      <c r="L17" s="46"/>
      <c r="M17" s="46"/>
      <c r="N17" s="4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5" customHeight="1" x14ac:dyDescent="0.3">
      <c r="A18" s="20">
        <f t="shared" si="0"/>
        <v>15</v>
      </c>
      <c r="B18" s="74" t="s">
        <v>36</v>
      </c>
      <c r="C18" s="75">
        <v>2003</v>
      </c>
      <c r="D18" s="76" t="s">
        <v>12</v>
      </c>
      <c r="E18" s="68" t="s">
        <v>49</v>
      </c>
      <c r="F18" s="29" t="s">
        <v>38</v>
      </c>
      <c r="G18" s="13">
        <f>K18+H18+N18</f>
        <v>9</v>
      </c>
      <c r="H18" s="121">
        <v>0</v>
      </c>
      <c r="I18" s="46"/>
      <c r="J18" s="46"/>
      <c r="K18" s="46">
        <v>0</v>
      </c>
      <c r="L18" s="46"/>
      <c r="M18" s="46"/>
      <c r="N18" s="46">
        <v>9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6" customFormat="1" ht="15" customHeight="1" x14ac:dyDescent="0.3">
      <c r="A19" s="20">
        <f t="shared" si="0"/>
        <v>16</v>
      </c>
      <c r="B19" s="74" t="s">
        <v>145</v>
      </c>
      <c r="C19" s="75">
        <v>2008</v>
      </c>
      <c r="D19" s="76" t="s">
        <v>11</v>
      </c>
      <c r="E19" s="68" t="s">
        <v>146</v>
      </c>
      <c r="F19" s="29" t="s">
        <v>34</v>
      </c>
      <c r="G19" s="13">
        <f>N19</f>
        <v>8</v>
      </c>
      <c r="H19" s="121"/>
      <c r="I19" s="46"/>
      <c r="J19" s="46"/>
      <c r="K19" s="46"/>
      <c r="L19" s="46"/>
      <c r="M19" s="46"/>
      <c r="N19" s="46">
        <v>8</v>
      </c>
      <c r="O19"/>
    </row>
    <row r="20" spans="1:37" ht="15" customHeight="1" x14ac:dyDescent="0.3">
      <c r="A20" s="20">
        <f t="shared" si="0"/>
        <v>17</v>
      </c>
      <c r="B20" s="74" t="s">
        <v>40</v>
      </c>
      <c r="C20" s="75">
        <v>2008</v>
      </c>
      <c r="D20" s="76" t="s">
        <v>12</v>
      </c>
      <c r="E20" s="81" t="s">
        <v>118</v>
      </c>
      <c r="F20" s="28" t="s">
        <v>35</v>
      </c>
      <c r="G20" s="13">
        <f>K20</f>
        <v>5</v>
      </c>
      <c r="H20" s="121"/>
      <c r="I20" s="46"/>
      <c r="J20" s="46"/>
      <c r="K20" s="46">
        <v>5</v>
      </c>
      <c r="L20" s="116" t="s">
        <v>73</v>
      </c>
      <c r="M20" s="116"/>
      <c r="N20" s="11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" customHeight="1" x14ac:dyDescent="0.3">
      <c r="A21" s="20">
        <f t="shared" si="0"/>
        <v>18</v>
      </c>
      <c r="B21" s="74" t="s">
        <v>29</v>
      </c>
      <c r="C21" s="75">
        <v>1984</v>
      </c>
      <c r="D21" s="76" t="s">
        <v>8</v>
      </c>
      <c r="E21" s="81" t="s">
        <v>118</v>
      </c>
      <c r="F21" s="28" t="s">
        <v>35</v>
      </c>
      <c r="G21" s="13">
        <f>H21+I21</f>
        <v>4</v>
      </c>
      <c r="H21" s="121">
        <v>1</v>
      </c>
      <c r="I21" s="46">
        <v>3</v>
      </c>
      <c r="J21" s="46"/>
      <c r="K21" s="46"/>
      <c r="L21" s="46"/>
      <c r="M21" s="46"/>
      <c r="N21" s="4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" customHeight="1" x14ac:dyDescent="0.3">
      <c r="A22" s="20">
        <f t="shared" si="0"/>
        <v>18</v>
      </c>
      <c r="B22" s="74" t="s">
        <v>30</v>
      </c>
      <c r="C22" s="75">
        <v>1982</v>
      </c>
      <c r="D22" s="76" t="s">
        <v>17</v>
      </c>
      <c r="E22" s="68" t="s">
        <v>18</v>
      </c>
      <c r="F22" s="29" t="s">
        <v>33</v>
      </c>
      <c r="G22" s="13">
        <f>H22+I22</f>
        <v>4</v>
      </c>
      <c r="H22" s="121">
        <v>1</v>
      </c>
      <c r="I22" s="46">
        <v>3</v>
      </c>
      <c r="J22" s="46"/>
      <c r="K22" s="116"/>
      <c r="L22" s="116"/>
      <c r="M22" s="116"/>
      <c r="N22" s="116"/>
    </row>
    <row r="23" spans="1:37" ht="15" customHeight="1" x14ac:dyDescent="0.3">
      <c r="A23" s="20">
        <f t="shared" si="0"/>
        <v>20</v>
      </c>
      <c r="B23" s="74" t="s">
        <v>69</v>
      </c>
      <c r="C23" s="75">
        <v>2006</v>
      </c>
      <c r="D23" s="76" t="s">
        <v>12</v>
      </c>
      <c r="E23" s="81" t="s">
        <v>44</v>
      </c>
      <c r="F23" s="28" t="s">
        <v>33</v>
      </c>
      <c r="G23" s="13">
        <f>I23</f>
        <v>3</v>
      </c>
      <c r="H23" s="121"/>
      <c r="I23" s="46">
        <v>3</v>
      </c>
      <c r="J23" s="46"/>
      <c r="K23" s="46"/>
      <c r="L23" s="46"/>
      <c r="M23" s="46"/>
      <c r="N23" s="46"/>
      <c r="Q23" s="6"/>
    </row>
    <row r="24" spans="1:37" ht="15" customHeight="1" x14ac:dyDescent="0.3">
      <c r="A24" s="20">
        <f t="shared" si="0"/>
        <v>20</v>
      </c>
      <c r="B24" s="74" t="s">
        <v>82</v>
      </c>
      <c r="C24" s="75">
        <v>1988</v>
      </c>
      <c r="D24" s="76" t="s">
        <v>8</v>
      </c>
      <c r="E24" s="81" t="s">
        <v>83</v>
      </c>
      <c r="F24" s="28" t="s">
        <v>84</v>
      </c>
      <c r="G24" s="13">
        <f>I24</f>
        <v>3</v>
      </c>
      <c r="H24" s="121"/>
      <c r="I24" s="46">
        <v>3</v>
      </c>
      <c r="J24" s="46"/>
      <c r="K24" s="46"/>
      <c r="L24" s="46"/>
      <c r="M24" s="46"/>
      <c r="N24" s="46"/>
      <c r="Q24" s="6"/>
    </row>
    <row r="25" spans="1:37" s="6" customFormat="1" ht="15" customHeight="1" x14ac:dyDescent="0.3">
      <c r="A25" s="20">
        <f t="shared" si="0"/>
        <v>22</v>
      </c>
      <c r="B25" s="74" t="s">
        <v>53</v>
      </c>
      <c r="C25" s="82">
        <v>2003</v>
      </c>
      <c r="D25" s="83" t="s">
        <v>11</v>
      </c>
      <c r="E25" s="69" t="s">
        <v>52</v>
      </c>
      <c r="F25" s="30" t="s">
        <v>34</v>
      </c>
      <c r="G25" s="13">
        <f>H25</f>
        <v>1</v>
      </c>
      <c r="H25" s="121">
        <v>1</v>
      </c>
      <c r="I25" s="46"/>
      <c r="J25" s="46"/>
      <c r="K25" s="46"/>
      <c r="L25" s="46"/>
      <c r="M25" s="46"/>
      <c r="N25" s="46"/>
      <c r="O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5" customHeight="1" x14ac:dyDescent="0.3">
      <c r="A26" s="20">
        <f t="shared" si="0"/>
        <v>22</v>
      </c>
      <c r="B26" s="74" t="s">
        <v>47</v>
      </c>
      <c r="C26" s="78">
        <v>2004</v>
      </c>
      <c r="D26" s="79" t="s">
        <v>11</v>
      </c>
      <c r="E26" s="80" t="s">
        <v>48</v>
      </c>
      <c r="F26" s="31" t="s">
        <v>34</v>
      </c>
      <c r="G26" s="13">
        <f>H26</f>
        <v>1</v>
      </c>
      <c r="H26" s="131">
        <v>1</v>
      </c>
      <c r="I26" s="137" t="s">
        <v>73</v>
      </c>
      <c r="J26" s="123"/>
      <c r="K26" s="123"/>
      <c r="L26" s="123"/>
      <c r="M26" s="123"/>
      <c r="N26" s="123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6" customFormat="1" ht="15" customHeight="1" x14ac:dyDescent="0.3">
      <c r="A27" s="20">
        <f t="shared" si="0"/>
        <v>24</v>
      </c>
      <c r="B27" s="74" t="s">
        <v>91</v>
      </c>
      <c r="C27" s="82">
        <v>2007</v>
      </c>
      <c r="D27" s="83" t="s">
        <v>12</v>
      </c>
      <c r="E27" s="69" t="s">
        <v>117</v>
      </c>
      <c r="F27" s="30" t="s">
        <v>34</v>
      </c>
      <c r="G27" s="13">
        <f>H27</f>
        <v>0</v>
      </c>
      <c r="H27" s="121">
        <v>0</v>
      </c>
      <c r="I27" s="46"/>
      <c r="J27" s="46"/>
      <c r="K27" s="46"/>
      <c r="L27" s="46"/>
      <c r="M27" s="46"/>
      <c r="N27" s="46"/>
      <c r="O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6" customFormat="1" ht="15" customHeight="1" x14ac:dyDescent="0.3">
      <c r="A28" s="20">
        <f t="shared" si="0"/>
        <v>24</v>
      </c>
      <c r="B28" s="74" t="s">
        <v>47</v>
      </c>
      <c r="C28" s="78">
        <v>2004</v>
      </c>
      <c r="D28" s="79" t="s">
        <v>11</v>
      </c>
      <c r="E28" s="68" t="s">
        <v>117</v>
      </c>
      <c r="F28" s="29" t="s">
        <v>34</v>
      </c>
      <c r="G28" s="13">
        <f>L28</f>
        <v>0</v>
      </c>
      <c r="H28" s="121"/>
      <c r="I28" s="46"/>
      <c r="J28" s="46"/>
      <c r="K28" s="46"/>
      <c r="L28" s="46">
        <v>0</v>
      </c>
      <c r="M28" s="46"/>
      <c r="N28" s="46"/>
      <c r="O28"/>
    </row>
    <row r="29" spans="1:37" s="6" customFormat="1" ht="15" customHeight="1" x14ac:dyDescent="0.3">
      <c r="A29" s="20">
        <f t="shared" si="0"/>
        <v>24</v>
      </c>
      <c r="B29" s="74" t="s">
        <v>36</v>
      </c>
      <c r="C29" s="75">
        <v>2003</v>
      </c>
      <c r="D29" s="76" t="s">
        <v>12</v>
      </c>
      <c r="E29" s="68" t="s">
        <v>94</v>
      </c>
      <c r="F29" s="29" t="s">
        <v>38</v>
      </c>
      <c r="G29" s="13">
        <f>H29</f>
        <v>0</v>
      </c>
      <c r="H29" s="121">
        <v>0</v>
      </c>
      <c r="I29" s="46"/>
      <c r="J29" s="46"/>
      <c r="K29" s="46"/>
      <c r="L29" s="46"/>
      <c r="M29" s="46"/>
      <c r="N29" s="46"/>
      <c r="O29"/>
    </row>
    <row r="30" spans="1:37" s="6" customFormat="1" ht="15" customHeight="1" x14ac:dyDescent="0.3">
      <c r="A30" s="20">
        <f t="shared" si="0"/>
        <v>24</v>
      </c>
      <c r="B30" s="74" t="s">
        <v>65</v>
      </c>
      <c r="C30" s="75">
        <v>1999</v>
      </c>
      <c r="D30" s="76" t="s">
        <v>12</v>
      </c>
      <c r="E30" s="80" t="s">
        <v>133</v>
      </c>
      <c r="F30" s="31" t="s">
        <v>33</v>
      </c>
      <c r="G30" s="13">
        <f>K30</f>
        <v>0</v>
      </c>
      <c r="H30" s="132"/>
      <c r="I30" s="123"/>
      <c r="J30" s="123"/>
      <c r="K30" s="123">
        <v>0</v>
      </c>
      <c r="L30" s="123">
        <v>0</v>
      </c>
      <c r="M30" s="123"/>
      <c r="N30" s="123"/>
      <c r="O30"/>
      <c r="P30"/>
    </row>
    <row r="31" spans="1:37" s="6" customFormat="1" ht="15" customHeight="1" x14ac:dyDescent="0.3">
      <c r="A31" s="20">
        <f t="shared" si="0"/>
        <v>24</v>
      </c>
      <c r="B31" s="74" t="s">
        <v>30</v>
      </c>
      <c r="C31" s="78">
        <v>1982</v>
      </c>
      <c r="D31" s="79" t="s">
        <v>12</v>
      </c>
      <c r="E31" s="80" t="s">
        <v>67</v>
      </c>
      <c r="F31" s="31" t="s">
        <v>33</v>
      </c>
      <c r="G31" s="13">
        <f>I31+N31</f>
        <v>0</v>
      </c>
      <c r="H31" s="132" t="s">
        <v>73</v>
      </c>
      <c r="I31" s="123">
        <v>0</v>
      </c>
      <c r="J31" s="123"/>
      <c r="K31" s="123"/>
      <c r="L31" s="123"/>
      <c r="M31" s="123"/>
      <c r="N31" s="123">
        <v>0</v>
      </c>
      <c r="O31"/>
      <c r="P31"/>
    </row>
    <row r="32" spans="1:37" ht="15" customHeight="1" x14ac:dyDescent="0.3">
      <c r="A32" s="20"/>
      <c r="B32" s="74" t="s">
        <v>139</v>
      </c>
      <c r="C32" s="75">
        <v>1981</v>
      </c>
      <c r="D32" s="76" t="s">
        <v>12</v>
      </c>
      <c r="E32" s="81" t="s">
        <v>140</v>
      </c>
      <c r="F32" s="28" t="s">
        <v>34</v>
      </c>
      <c r="G32" s="13" t="s">
        <v>107</v>
      </c>
      <c r="H32" s="121"/>
      <c r="I32" s="137"/>
      <c r="J32" s="46"/>
      <c r="K32" s="46"/>
      <c r="L32" s="137" t="s">
        <v>73</v>
      </c>
      <c r="M32" s="137"/>
      <c r="N32" s="137" t="s">
        <v>73</v>
      </c>
    </row>
    <row r="33" spans="1:16" ht="15" customHeight="1" x14ac:dyDescent="0.3">
      <c r="A33" s="20"/>
      <c r="B33" s="74" t="s">
        <v>40</v>
      </c>
      <c r="C33" s="75">
        <v>2008</v>
      </c>
      <c r="D33" s="76" t="s">
        <v>12</v>
      </c>
      <c r="E33" s="81" t="s">
        <v>88</v>
      </c>
      <c r="F33" s="28" t="s">
        <v>35</v>
      </c>
      <c r="G33" s="13" t="s">
        <v>107</v>
      </c>
      <c r="H33" s="121"/>
      <c r="I33" s="137" t="s">
        <v>73</v>
      </c>
      <c r="J33" s="46"/>
      <c r="K33" s="46"/>
      <c r="L33" s="46"/>
      <c r="M33" s="46"/>
      <c r="N33" s="46"/>
    </row>
    <row r="34" spans="1:16" ht="15" customHeight="1" x14ac:dyDescent="0.3">
      <c r="A34" s="20"/>
      <c r="B34" s="74" t="s">
        <v>87</v>
      </c>
      <c r="C34" s="75">
        <v>1990</v>
      </c>
      <c r="D34" s="76" t="s">
        <v>8</v>
      </c>
      <c r="E34" s="84" t="s">
        <v>56</v>
      </c>
      <c r="F34" s="32" t="s">
        <v>38</v>
      </c>
      <c r="G34" s="13" t="s">
        <v>107</v>
      </c>
      <c r="H34" s="131"/>
      <c r="I34" s="116" t="s">
        <v>111</v>
      </c>
      <c r="J34" s="46"/>
      <c r="K34" s="46"/>
      <c r="L34" s="46"/>
      <c r="M34" s="46"/>
      <c r="N34" s="46"/>
    </row>
    <row r="35" spans="1:16" ht="15" customHeight="1" x14ac:dyDescent="0.3">
      <c r="A35" s="20"/>
      <c r="B35" s="70" t="s">
        <v>14</v>
      </c>
      <c r="C35" s="75">
        <v>1990</v>
      </c>
      <c r="D35" s="76" t="s">
        <v>8</v>
      </c>
      <c r="E35" s="81" t="s">
        <v>89</v>
      </c>
      <c r="F35" s="28" t="s">
        <v>34</v>
      </c>
      <c r="G35" s="13" t="s">
        <v>107</v>
      </c>
      <c r="H35" s="121" t="s">
        <v>74</v>
      </c>
      <c r="I35" s="46"/>
      <c r="J35" s="46"/>
      <c r="K35" s="46"/>
      <c r="L35" s="46"/>
      <c r="M35" s="46"/>
      <c r="N35" s="46"/>
    </row>
    <row r="36" spans="1:16" ht="15" customHeight="1" x14ac:dyDescent="0.3">
      <c r="A36" s="20"/>
      <c r="B36" s="74" t="s">
        <v>65</v>
      </c>
      <c r="C36" s="75">
        <v>1999</v>
      </c>
      <c r="D36" s="76" t="s">
        <v>12</v>
      </c>
      <c r="E36" s="81" t="s">
        <v>66</v>
      </c>
      <c r="F36" s="28" t="s">
        <v>33</v>
      </c>
      <c r="G36" s="13" t="s">
        <v>107</v>
      </c>
      <c r="H36" s="121" t="s">
        <v>73</v>
      </c>
      <c r="I36" s="46"/>
      <c r="J36" s="46"/>
      <c r="K36" s="46"/>
      <c r="L36" s="46"/>
      <c r="M36" s="46"/>
      <c r="N36" s="46"/>
      <c r="P36" s="6"/>
    </row>
    <row r="37" spans="1:16" s="6" customFormat="1" ht="15" customHeight="1" x14ac:dyDescent="0.3">
      <c r="A37" s="20"/>
      <c r="B37" s="74" t="s">
        <v>46</v>
      </c>
      <c r="C37" s="78">
        <v>1988</v>
      </c>
      <c r="D37" s="79" t="s">
        <v>11</v>
      </c>
      <c r="E37" s="80" t="s">
        <v>97</v>
      </c>
      <c r="F37" s="31" t="s">
        <v>34</v>
      </c>
      <c r="G37" s="13" t="s">
        <v>107</v>
      </c>
      <c r="H37" s="121" t="s">
        <v>74</v>
      </c>
      <c r="I37" s="123"/>
      <c r="J37" s="123"/>
      <c r="K37" s="123"/>
      <c r="L37" s="123"/>
      <c r="M37" s="123"/>
      <c r="N37" s="123"/>
      <c r="O37"/>
      <c r="P37"/>
    </row>
    <row r="38" spans="1:16" ht="15" customHeight="1" thickBot="1" x14ac:dyDescent="0.35">
      <c r="A38" s="103"/>
      <c r="B38" s="104"/>
      <c r="C38" s="96"/>
      <c r="D38" s="97"/>
      <c r="E38" s="98"/>
      <c r="F38" s="105"/>
      <c r="G38" s="120"/>
      <c r="H38" s="133"/>
      <c r="I38" s="102"/>
      <c r="J38" s="102"/>
      <c r="K38" s="102"/>
      <c r="L38" s="102"/>
      <c r="M38" s="102"/>
      <c r="N38" s="102"/>
    </row>
    <row r="39" spans="1:16" x14ac:dyDescent="0.3">
      <c r="B39" s="15"/>
    </row>
  </sheetData>
  <sortState ref="A4:AK31">
    <sortCondition ref="A4:A31"/>
  </sortState>
  <mergeCells count="4">
    <mergeCell ref="A2:A3"/>
    <mergeCell ref="B2:D2"/>
    <mergeCell ref="F2:F3"/>
    <mergeCell ref="G2:G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Normal="100" zoomScaleSheetLayoutView="100" workbookViewId="0">
      <pane ySplit="3" topLeftCell="A4" activePane="bottomLeft" state="frozen"/>
      <selection pane="bottomLeft" activeCell="L12" sqref="L12"/>
    </sheetView>
  </sheetViews>
  <sheetFormatPr defaultRowHeight="14.4" x14ac:dyDescent="0.3"/>
  <cols>
    <col min="1" max="1" width="4.6640625" customWidth="1"/>
    <col min="2" max="2" width="23.21875" customWidth="1"/>
    <col min="3" max="3" width="6.44140625" style="7" customWidth="1"/>
    <col min="4" max="4" width="8.21875" customWidth="1"/>
    <col min="5" max="5" width="16.21875" customWidth="1"/>
    <col min="6" max="6" width="18.5546875" style="27" customWidth="1"/>
    <col min="8" max="10" width="8.6640625" customWidth="1"/>
  </cols>
  <sheetData>
    <row r="1" spans="1:10" ht="15" thickBot="1" x14ac:dyDescent="0.35">
      <c r="A1" t="s">
        <v>152</v>
      </c>
    </row>
    <row r="2" spans="1:10" ht="51" customHeight="1" thickBot="1" x14ac:dyDescent="0.35">
      <c r="A2" s="165" t="s">
        <v>0</v>
      </c>
      <c r="B2" s="169" t="s">
        <v>1</v>
      </c>
      <c r="C2" s="170"/>
      <c r="D2" s="171"/>
      <c r="E2" s="5" t="s">
        <v>5</v>
      </c>
      <c r="F2" s="179" t="s">
        <v>32</v>
      </c>
      <c r="G2" s="177" t="s">
        <v>7</v>
      </c>
      <c r="H2" s="25" t="s">
        <v>98</v>
      </c>
      <c r="I2" s="25" t="s">
        <v>128</v>
      </c>
      <c r="J2" s="25" t="s">
        <v>141</v>
      </c>
    </row>
    <row r="3" spans="1:10" ht="19.5" customHeight="1" thickBot="1" x14ac:dyDescent="0.35">
      <c r="A3" s="166"/>
      <c r="B3" s="21" t="s">
        <v>2</v>
      </c>
      <c r="C3" s="22" t="s">
        <v>3</v>
      </c>
      <c r="D3" s="23" t="s">
        <v>4</v>
      </c>
      <c r="E3" s="24" t="s">
        <v>6</v>
      </c>
      <c r="F3" s="180"/>
      <c r="G3" s="178"/>
      <c r="H3" s="112" t="s">
        <v>77</v>
      </c>
      <c r="I3" s="113" t="s">
        <v>110</v>
      </c>
      <c r="J3" s="113" t="s">
        <v>110</v>
      </c>
    </row>
    <row r="4" spans="1:10" x14ac:dyDescent="0.3">
      <c r="A4" s="19">
        <f>RANK(G4,G$4:G$5,0)</f>
        <v>1</v>
      </c>
      <c r="B4" s="145" t="s">
        <v>135</v>
      </c>
      <c r="C4" s="146">
        <v>2004</v>
      </c>
      <c r="D4" s="147" t="s">
        <v>11</v>
      </c>
      <c r="E4" s="148" t="s">
        <v>19</v>
      </c>
      <c r="F4" s="28" t="s">
        <v>34</v>
      </c>
      <c r="G4" s="17">
        <f>J4</f>
        <v>21</v>
      </c>
      <c r="H4" s="150"/>
      <c r="I4" s="151"/>
      <c r="J4" s="90">
        <v>21</v>
      </c>
    </row>
    <row r="5" spans="1:10" x14ac:dyDescent="0.3">
      <c r="A5" s="10">
        <f>RANK(G5,G$4:G$5,0)</f>
        <v>2</v>
      </c>
      <c r="B5" s="74" t="s">
        <v>69</v>
      </c>
      <c r="C5" s="75">
        <v>2006</v>
      </c>
      <c r="D5" s="76" t="s">
        <v>12</v>
      </c>
      <c r="E5" s="149" t="s">
        <v>44</v>
      </c>
      <c r="F5" s="34" t="s">
        <v>33</v>
      </c>
      <c r="G5" s="14">
        <f>I5+H5</f>
        <v>0</v>
      </c>
      <c r="H5" s="66">
        <v>0</v>
      </c>
      <c r="I5" s="66">
        <v>0</v>
      </c>
      <c r="J5" s="142" t="s">
        <v>73</v>
      </c>
    </row>
    <row r="6" spans="1:10" x14ac:dyDescent="0.3">
      <c r="A6" s="10"/>
      <c r="B6" s="94" t="s">
        <v>47</v>
      </c>
      <c r="C6" s="9">
        <v>2004</v>
      </c>
      <c r="D6" s="8" t="s">
        <v>11</v>
      </c>
      <c r="E6" s="4" t="s">
        <v>48</v>
      </c>
      <c r="F6" s="34" t="s">
        <v>34</v>
      </c>
      <c r="G6" s="14" t="s">
        <v>107</v>
      </c>
      <c r="H6" s="124"/>
      <c r="I6" s="142"/>
      <c r="J6" s="142" t="s">
        <v>73</v>
      </c>
    </row>
    <row r="7" spans="1:10" x14ac:dyDescent="0.3">
      <c r="A7" s="10"/>
      <c r="B7" s="74" t="s">
        <v>69</v>
      </c>
      <c r="C7" s="75">
        <v>2006</v>
      </c>
      <c r="D7" s="76" t="s">
        <v>12</v>
      </c>
      <c r="E7" s="149" t="s">
        <v>142</v>
      </c>
      <c r="F7" s="34" t="s">
        <v>33</v>
      </c>
      <c r="G7" s="14" t="s">
        <v>107</v>
      </c>
      <c r="H7" s="126"/>
      <c r="I7" s="47"/>
      <c r="J7" s="142" t="s">
        <v>73</v>
      </c>
    </row>
    <row r="8" spans="1:10" x14ac:dyDescent="0.3">
      <c r="A8" s="10"/>
      <c r="B8" s="94" t="s">
        <v>41</v>
      </c>
      <c r="C8" s="9">
        <v>2004</v>
      </c>
      <c r="D8" s="8" t="s">
        <v>12</v>
      </c>
      <c r="E8" s="4" t="s">
        <v>42</v>
      </c>
      <c r="F8" s="34" t="s">
        <v>34</v>
      </c>
      <c r="G8" s="14" t="s">
        <v>107</v>
      </c>
      <c r="H8" s="124" t="s">
        <v>74</v>
      </c>
      <c r="I8" s="142" t="s">
        <v>73</v>
      </c>
      <c r="J8" s="90"/>
    </row>
    <row r="9" spans="1:10" x14ac:dyDescent="0.3">
      <c r="A9" s="10"/>
      <c r="B9" s="94" t="s">
        <v>41</v>
      </c>
      <c r="C9" s="9">
        <v>2004</v>
      </c>
      <c r="D9" s="8" t="s">
        <v>12</v>
      </c>
      <c r="E9" s="4" t="s">
        <v>19</v>
      </c>
      <c r="F9" s="34" t="s">
        <v>34</v>
      </c>
      <c r="G9" s="14" t="s">
        <v>107</v>
      </c>
      <c r="H9" s="126" t="s">
        <v>106</v>
      </c>
      <c r="I9" s="47"/>
      <c r="J9" s="90"/>
    </row>
    <row r="10" spans="1:10" ht="15" thickBot="1" x14ac:dyDescent="0.35">
      <c r="A10" s="54"/>
      <c r="B10" s="87"/>
      <c r="C10" s="39"/>
      <c r="D10" s="40"/>
      <c r="E10" s="58"/>
      <c r="F10" s="55"/>
      <c r="G10" s="18"/>
      <c r="H10" s="67"/>
      <c r="I10" s="67"/>
      <c r="J10" s="67"/>
    </row>
  </sheetData>
  <sortState ref="A4:L5">
    <sortCondition ref="A4:A5"/>
  </sortState>
  <mergeCells count="4">
    <mergeCell ref="A2:A3"/>
    <mergeCell ref="B2:D2"/>
    <mergeCell ref="G2:G3"/>
    <mergeCell ref="F2:F3"/>
  </mergeCells>
  <pageMargins left="0.31496062992125984" right="0.31496062992125984" top="0.35433070866141736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Normal="100" zoomScaleSheetLayoutView="85" workbookViewId="0">
      <pane ySplit="3" topLeftCell="A4" activePane="bottomLeft" state="frozen"/>
      <selection pane="bottomLeft" activeCell="A2" sqref="A2:A3"/>
    </sheetView>
  </sheetViews>
  <sheetFormatPr defaultRowHeight="14.4" x14ac:dyDescent="0.3"/>
  <cols>
    <col min="1" max="1" width="4.6640625" customWidth="1"/>
    <col min="2" max="2" width="24.5546875" customWidth="1"/>
    <col min="3" max="3" width="6.44140625" customWidth="1"/>
    <col min="4" max="4" width="8.21875" customWidth="1"/>
    <col min="5" max="5" width="18.5546875" style="27" customWidth="1"/>
    <col min="6" max="6" width="9.21875" style="7"/>
    <col min="7" max="12" width="8.6640625" customWidth="1"/>
  </cols>
  <sheetData>
    <row r="1" spans="1:12" ht="15" thickBot="1" x14ac:dyDescent="0.35">
      <c r="A1" t="s">
        <v>153</v>
      </c>
    </row>
    <row r="2" spans="1:12" ht="66.75" customHeight="1" thickBot="1" x14ac:dyDescent="0.35">
      <c r="A2" s="165" t="s">
        <v>0</v>
      </c>
      <c r="B2" s="169" t="s">
        <v>1</v>
      </c>
      <c r="C2" s="170"/>
      <c r="D2" s="171"/>
      <c r="E2" s="172" t="s">
        <v>32</v>
      </c>
      <c r="F2" s="177" t="s">
        <v>7</v>
      </c>
      <c r="G2" s="25" t="s">
        <v>98</v>
      </c>
      <c r="H2" s="25" t="s">
        <v>115</v>
      </c>
      <c r="I2" s="25" t="s">
        <v>128</v>
      </c>
      <c r="J2" s="25" t="s">
        <v>130</v>
      </c>
      <c r="K2" s="122" t="s">
        <v>136</v>
      </c>
      <c r="L2" s="38" t="s">
        <v>147</v>
      </c>
    </row>
    <row r="3" spans="1:12" ht="15" thickBot="1" x14ac:dyDescent="0.35">
      <c r="A3" s="174"/>
      <c r="B3" s="1" t="s">
        <v>2</v>
      </c>
      <c r="C3" s="2" t="s">
        <v>3</v>
      </c>
      <c r="D3" s="3" t="s">
        <v>4</v>
      </c>
      <c r="E3" s="173"/>
      <c r="F3" s="181"/>
      <c r="G3" s="114" t="s">
        <v>78</v>
      </c>
      <c r="H3" s="110" t="s">
        <v>116</v>
      </c>
      <c r="I3" s="114" t="s">
        <v>129</v>
      </c>
      <c r="J3" s="114" t="s">
        <v>129</v>
      </c>
      <c r="K3" s="110" t="s">
        <v>116</v>
      </c>
      <c r="L3" s="114" t="s">
        <v>129</v>
      </c>
    </row>
    <row r="4" spans="1:12" x14ac:dyDescent="0.3">
      <c r="A4" s="19">
        <f>RANK(F4,F$4:F$24,0)</f>
        <v>1</v>
      </c>
      <c r="B4" s="52" t="s">
        <v>120</v>
      </c>
      <c r="C4" s="16">
        <v>2008</v>
      </c>
      <c r="D4" s="35" t="s">
        <v>12</v>
      </c>
      <c r="E4" s="37" t="s">
        <v>34</v>
      </c>
      <c r="F4" s="14">
        <f>H4+I4+K4</f>
        <v>40</v>
      </c>
      <c r="G4" s="128"/>
      <c r="H4" s="50">
        <v>19</v>
      </c>
      <c r="I4" s="47">
        <v>0</v>
      </c>
      <c r="J4" s="50"/>
      <c r="K4" s="44">
        <v>21</v>
      </c>
      <c r="L4" s="50"/>
    </row>
    <row r="5" spans="1:12" x14ac:dyDescent="0.3">
      <c r="A5" s="20">
        <f>RANK(F5,F$4:F$24,0)</f>
        <v>2</v>
      </c>
      <c r="B5" s="53" t="s">
        <v>92</v>
      </c>
      <c r="C5" s="9">
        <v>2009</v>
      </c>
      <c r="D5" s="8" t="s">
        <v>12</v>
      </c>
      <c r="E5" s="36" t="s">
        <v>34</v>
      </c>
      <c r="F5" s="14">
        <f>G5+H5+K5+L5</f>
        <v>28</v>
      </c>
      <c r="G5" s="160">
        <v>1</v>
      </c>
      <c r="H5" s="161">
        <v>3</v>
      </c>
      <c r="I5" s="47">
        <v>0</v>
      </c>
      <c r="J5" s="47">
        <v>0</v>
      </c>
      <c r="K5" s="157">
        <v>13</v>
      </c>
      <c r="L5" s="161">
        <v>11</v>
      </c>
    </row>
    <row r="6" spans="1:12" x14ac:dyDescent="0.3">
      <c r="A6" s="20">
        <f>RANK(F6,F$4:F$24,0)</f>
        <v>3</v>
      </c>
      <c r="B6" s="74" t="s">
        <v>79</v>
      </c>
      <c r="C6" s="75">
        <v>2007</v>
      </c>
      <c r="D6" s="76" t="s">
        <v>12</v>
      </c>
      <c r="E6" s="36" t="s">
        <v>34</v>
      </c>
      <c r="F6" s="14">
        <f>G6+H6+K6</f>
        <v>27</v>
      </c>
      <c r="G6" s="126">
        <v>1</v>
      </c>
      <c r="H6" s="47">
        <v>15</v>
      </c>
      <c r="I6" s="142" t="s">
        <v>73</v>
      </c>
      <c r="J6" s="89"/>
      <c r="K6" s="44">
        <v>11</v>
      </c>
      <c r="L6" s="159" t="s">
        <v>125</v>
      </c>
    </row>
    <row r="7" spans="1:12" x14ac:dyDescent="0.3">
      <c r="A7" s="20">
        <f>RANK(F7,F$4:F$24,0)</f>
        <v>4</v>
      </c>
      <c r="B7" s="53" t="s">
        <v>31</v>
      </c>
      <c r="C7" s="9">
        <v>2008</v>
      </c>
      <c r="D7" s="8" t="s">
        <v>12</v>
      </c>
      <c r="E7" s="36" t="s">
        <v>38</v>
      </c>
      <c r="F7" s="14">
        <f>G7+I7+J7+L7</f>
        <v>23</v>
      </c>
      <c r="G7" s="126">
        <v>1</v>
      </c>
      <c r="H7" s="47"/>
      <c r="I7" s="47">
        <v>7</v>
      </c>
      <c r="J7" s="47">
        <v>9</v>
      </c>
      <c r="K7" s="142" t="s">
        <v>73</v>
      </c>
      <c r="L7" s="47">
        <v>6</v>
      </c>
    </row>
    <row r="8" spans="1:12" x14ac:dyDescent="0.3">
      <c r="A8" s="20">
        <f>RANK(F8,F$4:F$24,0)</f>
        <v>5</v>
      </c>
      <c r="B8" s="53" t="s">
        <v>131</v>
      </c>
      <c r="C8" s="75">
        <v>2010</v>
      </c>
      <c r="D8" s="76" t="s">
        <v>12</v>
      </c>
      <c r="E8" s="36" t="s">
        <v>34</v>
      </c>
      <c r="F8" s="14">
        <f>J8+K8</f>
        <v>22</v>
      </c>
      <c r="G8" s="126">
        <v>0</v>
      </c>
      <c r="H8" s="47"/>
      <c r="I8" s="47"/>
      <c r="J8" s="89">
        <v>8</v>
      </c>
      <c r="K8" s="44">
        <v>14</v>
      </c>
      <c r="L8" s="159" t="s">
        <v>125</v>
      </c>
    </row>
    <row r="9" spans="1:12" x14ac:dyDescent="0.3">
      <c r="A9" s="20">
        <f>RANK(F9,F$4:F$24,0)</f>
        <v>6</v>
      </c>
      <c r="B9" s="152" t="s">
        <v>137</v>
      </c>
      <c r="C9" s="16">
        <v>2009</v>
      </c>
      <c r="D9" s="35" t="s">
        <v>12</v>
      </c>
      <c r="E9" s="37" t="s">
        <v>34</v>
      </c>
      <c r="F9" s="14">
        <f>K9</f>
        <v>11</v>
      </c>
      <c r="G9" s="154"/>
      <c r="H9" s="51"/>
      <c r="I9" s="51"/>
      <c r="J9" s="51"/>
      <c r="K9" s="44">
        <v>11</v>
      </c>
      <c r="L9" s="51"/>
    </row>
    <row r="10" spans="1:12" x14ac:dyDescent="0.3">
      <c r="A10" s="20">
        <f>RANK(F10,F$4:F$24,0)</f>
        <v>7</v>
      </c>
      <c r="B10" s="74" t="s">
        <v>104</v>
      </c>
      <c r="C10" s="75">
        <v>2008</v>
      </c>
      <c r="D10" s="76" t="s">
        <v>11</v>
      </c>
      <c r="E10" s="36" t="s">
        <v>33</v>
      </c>
      <c r="F10" s="14">
        <f>G10+L10</f>
        <v>10</v>
      </c>
      <c r="G10" s="126">
        <v>1</v>
      </c>
      <c r="H10" s="47"/>
      <c r="I10" s="47"/>
      <c r="J10" s="89"/>
      <c r="K10" s="44"/>
      <c r="L10" s="89">
        <v>9</v>
      </c>
    </row>
    <row r="11" spans="1:12" x14ac:dyDescent="0.3">
      <c r="A11" s="20">
        <f>RANK(F11,F$4:F$24,0)</f>
        <v>8</v>
      </c>
      <c r="B11" s="138" t="s">
        <v>145</v>
      </c>
      <c r="C11" s="9">
        <v>2008</v>
      </c>
      <c r="D11" s="8" t="s">
        <v>11</v>
      </c>
      <c r="E11" s="36" t="s">
        <v>34</v>
      </c>
      <c r="F11" s="14">
        <f>L11</f>
        <v>8</v>
      </c>
      <c r="G11" s="129"/>
      <c r="H11" s="47"/>
      <c r="I11" s="47"/>
      <c r="J11" s="47"/>
      <c r="K11" s="155"/>
      <c r="L11" s="47">
        <v>8</v>
      </c>
    </row>
    <row r="12" spans="1:12" x14ac:dyDescent="0.3">
      <c r="A12" s="20">
        <f>RANK(F12,F$4:F$24,0)</f>
        <v>9</v>
      </c>
      <c r="B12" s="138" t="s">
        <v>148</v>
      </c>
      <c r="C12" s="9">
        <v>2010</v>
      </c>
      <c r="D12" s="8" t="s">
        <v>11</v>
      </c>
      <c r="E12" s="36" t="s">
        <v>34</v>
      </c>
      <c r="F12" s="14">
        <f>L12</f>
        <v>7</v>
      </c>
      <c r="G12" s="129"/>
      <c r="H12" s="47"/>
      <c r="I12" s="47"/>
      <c r="J12" s="47"/>
      <c r="K12" s="142"/>
      <c r="L12" s="47">
        <v>7</v>
      </c>
    </row>
    <row r="13" spans="1:12" x14ac:dyDescent="0.3">
      <c r="A13" s="20">
        <f>RANK(F13,F$4:F$24,0)</f>
        <v>10</v>
      </c>
      <c r="B13" s="153" t="s">
        <v>40</v>
      </c>
      <c r="C13" s="9">
        <v>2008</v>
      </c>
      <c r="D13" s="8" t="s">
        <v>12</v>
      </c>
      <c r="E13" s="36" t="s">
        <v>35</v>
      </c>
      <c r="F13" s="14">
        <f>G13+J13</f>
        <v>5</v>
      </c>
      <c r="G13" s="129">
        <v>0</v>
      </c>
      <c r="H13" s="137" t="s">
        <v>73</v>
      </c>
      <c r="I13" s="47"/>
      <c r="J13" s="47">
        <v>5</v>
      </c>
      <c r="K13" s="155" t="s">
        <v>73</v>
      </c>
      <c r="L13" s="159" t="s">
        <v>125</v>
      </c>
    </row>
    <row r="14" spans="1:12" x14ac:dyDescent="0.3">
      <c r="A14" s="20">
        <f>RANK(F14,F$4:F$24,0)</f>
        <v>10</v>
      </c>
      <c r="B14" s="94" t="s">
        <v>121</v>
      </c>
      <c r="C14" s="9">
        <v>2008</v>
      </c>
      <c r="D14" s="8" t="s">
        <v>11</v>
      </c>
      <c r="E14" s="36" t="s">
        <v>35</v>
      </c>
      <c r="F14" s="14">
        <f>L14</f>
        <v>5</v>
      </c>
      <c r="G14" s="130"/>
      <c r="H14" s="137" t="s">
        <v>73</v>
      </c>
      <c r="I14" s="47"/>
      <c r="J14" s="144" t="s">
        <v>74</v>
      </c>
      <c r="K14" s="44"/>
      <c r="L14" s="47">
        <v>5</v>
      </c>
    </row>
    <row r="15" spans="1:12" x14ac:dyDescent="0.3">
      <c r="A15" s="20">
        <f>RANK(F15,F$4:F$24,0)</f>
        <v>12</v>
      </c>
      <c r="B15" s="94" t="s">
        <v>99</v>
      </c>
      <c r="C15" s="9">
        <v>2009</v>
      </c>
      <c r="D15" s="8" t="s">
        <v>11</v>
      </c>
      <c r="E15" s="36" t="s">
        <v>34</v>
      </c>
      <c r="F15" s="14">
        <f>G15+J15</f>
        <v>4</v>
      </c>
      <c r="G15" s="126">
        <v>0</v>
      </c>
      <c r="H15" s="47"/>
      <c r="I15" s="89"/>
      <c r="J15" s="47">
        <v>4</v>
      </c>
      <c r="K15" s="115"/>
      <c r="L15" s="47"/>
    </row>
    <row r="16" spans="1:12" x14ac:dyDescent="0.3">
      <c r="A16" s="20">
        <f>RANK(F16,F$4:F$24,0)</f>
        <v>13</v>
      </c>
      <c r="B16" s="138" t="s">
        <v>50</v>
      </c>
      <c r="C16" s="9">
        <v>2007</v>
      </c>
      <c r="D16" s="8" t="s">
        <v>11</v>
      </c>
      <c r="E16" s="36" t="s">
        <v>51</v>
      </c>
      <c r="F16" s="14">
        <f>I16+G16+L16</f>
        <v>1</v>
      </c>
      <c r="G16" s="129">
        <v>1</v>
      </c>
      <c r="H16" s="47"/>
      <c r="I16" s="47"/>
      <c r="J16" s="47"/>
      <c r="K16" s="155" t="s">
        <v>73</v>
      </c>
      <c r="L16" s="47"/>
    </row>
    <row r="17" spans="1:12" x14ac:dyDescent="0.3">
      <c r="A17" s="20">
        <f>RANK(F17,F$4:F$24,0)</f>
        <v>13</v>
      </c>
      <c r="B17" s="53" t="s">
        <v>103</v>
      </c>
      <c r="C17" s="9">
        <v>2009</v>
      </c>
      <c r="D17" s="8" t="s">
        <v>11</v>
      </c>
      <c r="E17" s="36" t="s">
        <v>38</v>
      </c>
      <c r="F17" s="14">
        <f>G17</f>
        <v>1</v>
      </c>
      <c r="G17" s="126">
        <v>1</v>
      </c>
      <c r="H17" s="47"/>
      <c r="I17" s="47"/>
      <c r="J17" s="89"/>
      <c r="K17" s="44"/>
      <c r="L17" s="89"/>
    </row>
    <row r="18" spans="1:12" x14ac:dyDescent="0.3">
      <c r="A18" s="20">
        <f>RANK(F18,F$4:F$24,0)</f>
        <v>15</v>
      </c>
      <c r="B18" s="52" t="s">
        <v>75</v>
      </c>
      <c r="C18" s="9">
        <v>2009</v>
      </c>
      <c r="D18" s="8" t="s">
        <v>11</v>
      </c>
      <c r="E18" s="36" t="s">
        <v>35</v>
      </c>
      <c r="F18" s="14">
        <f>G18</f>
        <v>0</v>
      </c>
      <c r="G18" s="126">
        <v>0</v>
      </c>
      <c r="H18" s="47"/>
      <c r="I18" s="47"/>
      <c r="J18" s="47">
        <v>0</v>
      </c>
      <c r="K18" s="44"/>
      <c r="L18" s="159" t="s">
        <v>125</v>
      </c>
    </row>
    <row r="19" spans="1:12" x14ac:dyDescent="0.3">
      <c r="A19" s="20">
        <f>RANK(F19,F$4:F$24,0)</f>
        <v>15</v>
      </c>
      <c r="B19" s="94" t="s">
        <v>149</v>
      </c>
      <c r="C19" s="9">
        <v>2010</v>
      </c>
      <c r="D19" s="8" t="s">
        <v>11</v>
      </c>
      <c r="E19" s="36" t="s">
        <v>34</v>
      </c>
      <c r="F19" s="14">
        <f>L19</f>
        <v>0</v>
      </c>
      <c r="G19" s="126"/>
      <c r="H19" s="47"/>
      <c r="I19" s="47"/>
      <c r="J19" s="47"/>
      <c r="K19" s="44"/>
      <c r="L19" s="47">
        <v>0</v>
      </c>
    </row>
    <row r="20" spans="1:12" x14ac:dyDescent="0.3">
      <c r="A20" s="20">
        <f>RANK(F20,F$4:F$24,0)</f>
        <v>15</v>
      </c>
      <c r="B20" s="94" t="s">
        <v>91</v>
      </c>
      <c r="C20" s="9">
        <v>2009</v>
      </c>
      <c r="D20" s="8" t="s">
        <v>12</v>
      </c>
      <c r="E20" s="36" t="s">
        <v>34</v>
      </c>
      <c r="F20" s="14">
        <f>G20</f>
        <v>0</v>
      </c>
      <c r="G20" s="126">
        <v>0</v>
      </c>
      <c r="H20" s="47"/>
      <c r="I20" s="47"/>
      <c r="J20" s="47"/>
      <c r="K20" s="44"/>
      <c r="L20" s="47"/>
    </row>
    <row r="21" spans="1:12" x14ac:dyDescent="0.3">
      <c r="A21" s="20">
        <f>RANK(F21,F$4:F$24,0)</f>
        <v>15</v>
      </c>
      <c r="B21" s="94" t="s">
        <v>100</v>
      </c>
      <c r="C21" s="75">
        <v>2008</v>
      </c>
      <c r="D21" s="76" t="s">
        <v>11</v>
      </c>
      <c r="E21" s="36" t="s">
        <v>101</v>
      </c>
      <c r="F21" s="14">
        <v>0</v>
      </c>
      <c r="G21" s="126">
        <v>0</v>
      </c>
      <c r="H21" s="47"/>
      <c r="I21" s="47"/>
      <c r="J21" s="89"/>
      <c r="K21" s="44"/>
      <c r="L21" s="89"/>
    </row>
    <row r="22" spans="1:12" x14ac:dyDescent="0.3">
      <c r="A22" s="20"/>
      <c r="B22" s="53" t="s">
        <v>122</v>
      </c>
      <c r="C22" s="9">
        <v>2008</v>
      </c>
      <c r="D22" s="8" t="s">
        <v>11</v>
      </c>
      <c r="E22" s="36" t="s">
        <v>33</v>
      </c>
      <c r="F22" s="14" t="s">
        <v>107</v>
      </c>
      <c r="G22" s="130"/>
      <c r="H22" s="137" t="s">
        <v>73</v>
      </c>
      <c r="I22" s="47"/>
      <c r="J22" s="47"/>
      <c r="K22" s="44"/>
      <c r="L22" s="47"/>
    </row>
    <row r="23" spans="1:12" x14ac:dyDescent="0.3">
      <c r="A23" s="20"/>
      <c r="B23" s="53" t="s">
        <v>102</v>
      </c>
      <c r="C23" s="9">
        <v>2008</v>
      </c>
      <c r="D23" s="8">
        <v>1</v>
      </c>
      <c r="E23" s="36" t="s">
        <v>38</v>
      </c>
      <c r="F23" s="14" t="s">
        <v>107</v>
      </c>
      <c r="G23" s="130" t="s">
        <v>73</v>
      </c>
      <c r="H23" s="47"/>
      <c r="I23" s="47"/>
      <c r="J23" s="47"/>
      <c r="K23" s="44"/>
      <c r="L23" s="47"/>
    </row>
    <row r="24" spans="1:12" x14ac:dyDescent="0.3">
      <c r="A24" s="20"/>
      <c r="B24" s="94" t="s">
        <v>105</v>
      </c>
      <c r="C24" s="9">
        <v>2007</v>
      </c>
      <c r="D24" s="8" t="s">
        <v>12</v>
      </c>
      <c r="E24" s="36" t="s">
        <v>34</v>
      </c>
      <c r="F24" s="14" t="s">
        <v>107</v>
      </c>
      <c r="G24" s="130" t="s">
        <v>106</v>
      </c>
      <c r="H24" s="47"/>
      <c r="I24" s="47"/>
      <c r="J24" s="89"/>
      <c r="K24" s="44"/>
      <c r="L24" s="89"/>
    </row>
    <row r="25" spans="1:12" ht="15" thickBot="1" x14ac:dyDescent="0.35">
      <c r="A25" s="106"/>
      <c r="B25" s="87"/>
      <c r="C25" s="39"/>
      <c r="D25" s="40"/>
      <c r="E25" s="107"/>
      <c r="F25" s="18"/>
      <c r="G25" s="67"/>
      <c r="H25" s="86"/>
      <c r="I25" s="86"/>
      <c r="J25" s="86"/>
      <c r="K25" s="85"/>
      <c r="L25" s="86"/>
    </row>
    <row r="26" spans="1:12" x14ac:dyDescent="0.3">
      <c r="G26" s="11"/>
      <c r="H26" s="11"/>
      <c r="I26" s="11"/>
      <c r="J26" s="11"/>
      <c r="L26" s="11"/>
    </row>
    <row r="27" spans="1:12" x14ac:dyDescent="0.3">
      <c r="G27" s="11"/>
      <c r="H27" s="11"/>
      <c r="I27" s="11"/>
      <c r="J27" s="11"/>
      <c r="L27" s="11"/>
    </row>
    <row r="28" spans="1:12" x14ac:dyDescent="0.3">
      <c r="G28" s="11"/>
      <c r="H28" s="11"/>
      <c r="I28" s="11"/>
      <c r="J28" s="11"/>
      <c r="L28" s="11"/>
    </row>
    <row r="29" spans="1:12" x14ac:dyDescent="0.3">
      <c r="G29" s="11"/>
      <c r="H29" s="11"/>
      <c r="I29" s="11"/>
      <c r="J29" s="11"/>
      <c r="L29" s="11"/>
    </row>
    <row r="30" spans="1:12" x14ac:dyDescent="0.3">
      <c r="G30" s="11"/>
      <c r="H30" s="11"/>
      <c r="I30" s="11"/>
      <c r="J30" s="11"/>
      <c r="L30" s="11"/>
    </row>
    <row r="32" spans="1:12" x14ac:dyDescent="0.3">
      <c r="G32" s="11"/>
      <c r="H32" s="11"/>
      <c r="I32" s="11"/>
      <c r="J32" s="11"/>
      <c r="L32" s="11"/>
    </row>
    <row r="33" spans="7:12" x14ac:dyDescent="0.3">
      <c r="G33" s="11"/>
      <c r="H33" s="11"/>
      <c r="I33" s="11"/>
      <c r="J33" s="11"/>
      <c r="L33" s="11"/>
    </row>
    <row r="34" spans="7:12" x14ac:dyDescent="0.3">
      <c r="G34" s="11"/>
      <c r="H34" s="11"/>
      <c r="I34" s="11"/>
      <c r="J34" s="11"/>
      <c r="L34" s="11"/>
    </row>
    <row r="35" spans="7:12" x14ac:dyDescent="0.3">
      <c r="G35" s="11"/>
      <c r="H35" s="11"/>
      <c r="I35" s="11"/>
      <c r="J35" s="11"/>
      <c r="L35" s="11"/>
    </row>
    <row r="36" spans="7:12" x14ac:dyDescent="0.3">
      <c r="G36" s="11"/>
      <c r="H36" s="11"/>
      <c r="I36" s="11"/>
      <c r="J36" s="11"/>
      <c r="L36" s="11"/>
    </row>
    <row r="37" spans="7:12" x14ac:dyDescent="0.3">
      <c r="G37" s="11"/>
      <c r="H37" s="11"/>
      <c r="I37" s="11"/>
      <c r="J37" s="11"/>
      <c r="L37" s="11"/>
    </row>
    <row r="38" spans="7:12" x14ac:dyDescent="0.3">
      <c r="G38" s="11"/>
      <c r="H38" s="11"/>
      <c r="I38" s="11"/>
      <c r="J38" s="11"/>
      <c r="L38" s="11"/>
    </row>
    <row r="39" spans="7:12" x14ac:dyDescent="0.3">
      <c r="G39" s="11"/>
      <c r="H39" s="11"/>
      <c r="I39" s="11"/>
      <c r="J39" s="11"/>
      <c r="L39" s="11"/>
    </row>
    <row r="40" spans="7:12" x14ac:dyDescent="0.3">
      <c r="G40" s="11"/>
      <c r="H40" s="11"/>
      <c r="I40" s="11"/>
      <c r="J40" s="11"/>
      <c r="L40" s="11"/>
    </row>
    <row r="41" spans="7:12" x14ac:dyDescent="0.3">
      <c r="G41" s="11"/>
      <c r="H41" s="11"/>
      <c r="I41" s="11"/>
      <c r="J41" s="11"/>
      <c r="L41" s="11"/>
    </row>
    <row r="42" spans="7:12" x14ac:dyDescent="0.3">
      <c r="G42" s="11"/>
      <c r="H42" s="11"/>
      <c r="I42" s="11"/>
      <c r="J42" s="11"/>
      <c r="L42" s="11"/>
    </row>
    <row r="43" spans="7:12" x14ac:dyDescent="0.3">
      <c r="G43" s="11"/>
      <c r="H43" s="11"/>
      <c r="I43" s="11"/>
      <c r="J43" s="11"/>
      <c r="L43" s="11"/>
    </row>
    <row r="44" spans="7:12" x14ac:dyDescent="0.3">
      <c r="G44" s="11"/>
      <c r="H44" s="11"/>
      <c r="I44" s="11"/>
      <c r="J44" s="11"/>
      <c r="L44" s="11"/>
    </row>
    <row r="45" spans="7:12" x14ac:dyDescent="0.3">
      <c r="G45" s="11"/>
      <c r="H45" s="11"/>
      <c r="I45" s="11"/>
      <c r="J45" s="11"/>
      <c r="L45" s="11"/>
    </row>
    <row r="46" spans="7:12" x14ac:dyDescent="0.3">
      <c r="G46" s="11"/>
      <c r="H46" s="11"/>
      <c r="I46" s="11"/>
      <c r="J46" s="11"/>
      <c r="L46" s="11"/>
    </row>
    <row r="47" spans="7:12" x14ac:dyDescent="0.3">
      <c r="G47" s="11"/>
      <c r="H47" s="11"/>
      <c r="I47" s="11"/>
      <c r="J47" s="11"/>
      <c r="L47" s="11"/>
    </row>
    <row r="48" spans="7:12" x14ac:dyDescent="0.3">
      <c r="G48" s="11"/>
      <c r="H48" s="11"/>
      <c r="I48" s="11"/>
      <c r="J48" s="11"/>
      <c r="L48" s="11"/>
    </row>
  </sheetData>
  <sortState ref="A4:M21">
    <sortCondition ref="A4:A21"/>
  </sortState>
  <mergeCells count="4">
    <mergeCell ref="A2:A3"/>
    <mergeCell ref="B2:D2"/>
    <mergeCell ref="F2:F3"/>
    <mergeCell ref="E2:E3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основной</vt:lpstr>
      <vt:lpstr>подводящий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2025-12-18T18:18:10Z</dcterms:modified>
</cp:coreProperties>
</file>